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<sst xmlns="http://schemas.openxmlformats.org/spreadsheetml/2006/main" count="80" uniqueCount="76">
  <si>
    <t>伽师县2026年一般公共预算调整表</t>
  </si>
  <si>
    <r>
      <rPr>
        <sz val="12"/>
        <color rgb="FF000000"/>
        <rFont val="Arial"/>
        <charset val="134"/>
      </rPr>
      <t xml:space="preserve">					</t>
    </r>
    <r>
      <rPr>
        <sz val="12"/>
        <color rgb="FF000000"/>
        <rFont val="宋体"/>
        <charset val="134"/>
      </rPr>
      <t xml:space="preserve">                                                 </t>
    </r>
  </si>
  <si>
    <t>单位：万元</t>
  </si>
  <si>
    <t>收                          入</t>
  </si>
  <si>
    <t>支                          出</t>
  </si>
  <si>
    <t>项          目</t>
  </si>
  <si>
    <t>年初
预算数</t>
  </si>
  <si>
    <t>调整
变动</t>
  </si>
  <si>
    <t>调整
预算数</t>
  </si>
  <si>
    <r>
      <rPr>
        <sz val="12"/>
        <color rgb="FF000000"/>
        <rFont val="方正仿宋简体"/>
        <charset val="134"/>
      </rPr>
      <t>一、</t>
    </r>
    <r>
      <rPr>
        <sz val="12"/>
        <color rgb="FF000000"/>
        <rFont val="Times New Roman"/>
        <charset val="134"/>
      </rPr>
      <t>101</t>
    </r>
    <r>
      <rPr>
        <sz val="12"/>
        <color rgb="FF000000"/>
        <rFont val="方正仿宋简体"/>
        <charset val="134"/>
      </rPr>
      <t>税收收入</t>
    </r>
  </si>
  <si>
    <r>
      <rPr>
        <sz val="12"/>
        <color rgb="FF000000"/>
        <rFont val="方正仿宋简体"/>
        <charset val="134"/>
      </rPr>
      <t>一、</t>
    </r>
    <r>
      <rPr>
        <sz val="12"/>
        <color rgb="FF000000"/>
        <rFont val="Times New Roman"/>
        <charset val="134"/>
      </rPr>
      <t>201</t>
    </r>
    <r>
      <rPr>
        <sz val="12"/>
        <color rgb="FF000000"/>
        <rFont val="方正仿宋简体"/>
        <charset val="134"/>
      </rPr>
      <t>一般公共服务支出</t>
    </r>
  </si>
  <si>
    <r>
      <rPr>
        <sz val="12"/>
        <color rgb="FF000000"/>
        <rFont val="Times New Roman"/>
        <charset val="134"/>
      </rPr>
      <t>10101</t>
    </r>
    <r>
      <rPr>
        <sz val="12"/>
        <color rgb="FF000000"/>
        <rFont val="方正仿宋简体"/>
        <charset val="134"/>
      </rPr>
      <t>增值税</t>
    </r>
  </si>
  <si>
    <r>
      <rPr>
        <sz val="12"/>
        <color rgb="FF000000"/>
        <rFont val="方正仿宋简体"/>
        <charset val="134"/>
      </rPr>
      <t>二、</t>
    </r>
    <r>
      <rPr>
        <sz val="12"/>
        <color rgb="FF000000"/>
        <rFont val="Times New Roman"/>
        <charset val="134"/>
      </rPr>
      <t>202</t>
    </r>
    <r>
      <rPr>
        <sz val="12"/>
        <color rgb="FF000000"/>
        <rFont val="方正仿宋简体"/>
        <charset val="134"/>
      </rPr>
      <t>外交支出</t>
    </r>
  </si>
  <si>
    <r>
      <rPr>
        <sz val="12"/>
        <color rgb="FF000000"/>
        <rFont val="Times New Roman"/>
        <charset val="134"/>
      </rPr>
      <t>10104</t>
    </r>
    <r>
      <rPr>
        <sz val="12"/>
        <color rgb="FF000000"/>
        <rFont val="方正仿宋简体"/>
        <charset val="134"/>
      </rPr>
      <t>企业所得税</t>
    </r>
  </si>
  <si>
    <r>
      <rPr>
        <sz val="12"/>
        <color rgb="FF000000"/>
        <rFont val="方正仿宋简体"/>
        <charset val="134"/>
      </rPr>
      <t>三、</t>
    </r>
    <r>
      <rPr>
        <sz val="12"/>
        <color rgb="FF000000"/>
        <rFont val="Times New Roman"/>
        <charset val="134"/>
      </rPr>
      <t>203</t>
    </r>
    <r>
      <rPr>
        <sz val="12"/>
        <color rgb="FF000000"/>
        <rFont val="方正仿宋简体"/>
        <charset val="134"/>
      </rPr>
      <t>国防支出</t>
    </r>
  </si>
  <si>
    <r>
      <rPr>
        <sz val="12"/>
        <color rgb="FF000000"/>
        <rFont val="Times New Roman"/>
        <charset val="134"/>
      </rPr>
      <t>10106</t>
    </r>
    <r>
      <rPr>
        <sz val="12"/>
        <color rgb="FF000000"/>
        <rFont val="方正仿宋简体"/>
        <charset val="134"/>
      </rPr>
      <t>个人所得税</t>
    </r>
  </si>
  <si>
    <r>
      <rPr>
        <sz val="12"/>
        <color rgb="FF000000"/>
        <rFont val="方正仿宋简体"/>
        <charset val="134"/>
      </rPr>
      <t>四、</t>
    </r>
    <r>
      <rPr>
        <sz val="12"/>
        <color rgb="FF000000"/>
        <rFont val="Times New Roman"/>
        <charset val="134"/>
      </rPr>
      <t>204</t>
    </r>
    <r>
      <rPr>
        <sz val="12"/>
        <color rgb="FF000000"/>
        <rFont val="方正仿宋简体"/>
        <charset val="134"/>
      </rPr>
      <t>公共安全支出</t>
    </r>
  </si>
  <si>
    <r>
      <rPr>
        <sz val="12"/>
        <color rgb="FF000000"/>
        <rFont val="Times New Roman"/>
        <charset val="134"/>
      </rPr>
      <t>10107</t>
    </r>
    <r>
      <rPr>
        <sz val="12"/>
        <color rgb="FF000000"/>
        <rFont val="方正仿宋简体"/>
        <charset val="134"/>
      </rPr>
      <t>资源税</t>
    </r>
  </si>
  <si>
    <r>
      <rPr>
        <sz val="12"/>
        <color rgb="FF000000"/>
        <rFont val="方正仿宋简体"/>
        <charset val="134"/>
      </rPr>
      <t>五、</t>
    </r>
    <r>
      <rPr>
        <sz val="12"/>
        <color rgb="FF000000"/>
        <rFont val="Times New Roman"/>
        <charset val="134"/>
      </rPr>
      <t>205</t>
    </r>
    <r>
      <rPr>
        <sz val="12"/>
        <color rgb="FF000000"/>
        <rFont val="方正仿宋简体"/>
        <charset val="134"/>
      </rPr>
      <t>教育支出</t>
    </r>
  </si>
  <si>
    <r>
      <rPr>
        <sz val="12"/>
        <color rgb="FF000000"/>
        <rFont val="Times New Roman"/>
        <charset val="134"/>
      </rPr>
      <t>10109</t>
    </r>
    <r>
      <rPr>
        <sz val="12"/>
        <color rgb="FF000000"/>
        <rFont val="方正仿宋简体"/>
        <charset val="134"/>
      </rPr>
      <t>城市维护建设税</t>
    </r>
  </si>
  <si>
    <r>
      <rPr>
        <sz val="12"/>
        <color rgb="FF000000"/>
        <rFont val="方正仿宋简体"/>
        <charset val="134"/>
      </rPr>
      <t>六、</t>
    </r>
    <r>
      <rPr>
        <sz val="12"/>
        <color rgb="FF000000"/>
        <rFont val="Times New Roman"/>
        <charset val="134"/>
      </rPr>
      <t>206</t>
    </r>
    <r>
      <rPr>
        <sz val="12"/>
        <color rgb="FF000000"/>
        <rFont val="方正仿宋简体"/>
        <charset val="134"/>
      </rPr>
      <t>科学技术支出</t>
    </r>
  </si>
  <si>
    <r>
      <rPr>
        <sz val="12"/>
        <color rgb="FF000000"/>
        <rFont val="Times New Roman"/>
        <charset val="134"/>
      </rPr>
      <t>10110</t>
    </r>
    <r>
      <rPr>
        <sz val="12"/>
        <color rgb="FF000000"/>
        <rFont val="方正仿宋简体"/>
        <charset val="134"/>
      </rPr>
      <t>房产税</t>
    </r>
  </si>
  <si>
    <r>
      <rPr>
        <sz val="12"/>
        <color rgb="FF000000"/>
        <rFont val="方正仿宋简体"/>
        <charset val="134"/>
      </rPr>
      <t>七、</t>
    </r>
    <r>
      <rPr>
        <sz val="12"/>
        <color rgb="FF000000"/>
        <rFont val="Times New Roman"/>
        <charset val="134"/>
      </rPr>
      <t>207</t>
    </r>
    <r>
      <rPr>
        <sz val="12"/>
        <color rgb="FF000000"/>
        <rFont val="方正仿宋简体"/>
        <charset val="134"/>
      </rPr>
      <t>文化体育与传媒支出</t>
    </r>
  </si>
  <si>
    <r>
      <rPr>
        <sz val="12"/>
        <color rgb="FF000000"/>
        <rFont val="Times New Roman"/>
        <charset val="134"/>
      </rPr>
      <t>10111</t>
    </r>
    <r>
      <rPr>
        <sz val="12"/>
        <color rgb="FF000000"/>
        <rFont val="方正仿宋简体"/>
        <charset val="134"/>
      </rPr>
      <t>印花税</t>
    </r>
  </si>
  <si>
    <r>
      <rPr>
        <sz val="12"/>
        <color rgb="FF000000"/>
        <rFont val="方正仿宋简体"/>
        <charset val="134"/>
      </rPr>
      <t>八、</t>
    </r>
    <r>
      <rPr>
        <sz val="12"/>
        <color rgb="FF000000"/>
        <rFont val="Times New Roman"/>
        <charset val="134"/>
      </rPr>
      <t>208</t>
    </r>
    <r>
      <rPr>
        <sz val="12"/>
        <color rgb="FF000000"/>
        <rFont val="方正仿宋简体"/>
        <charset val="134"/>
      </rPr>
      <t>社会保障和就业支出</t>
    </r>
  </si>
  <si>
    <r>
      <rPr>
        <sz val="12"/>
        <color rgb="FF000000"/>
        <rFont val="Times New Roman"/>
        <charset val="134"/>
      </rPr>
      <t>10112</t>
    </r>
    <r>
      <rPr>
        <sz val="12"/>
        <color rgb="FF000000"/>
        <rFont val="方正仿宋简体"/>
        <charset val="134"/>
      </rPr>
      <t>城镇土地使用税</t>
    </r>
  </si>
  <si>
    <r>
      <rPr>
        <sz val="12"/>
        <color rgb="FF000000"/>
        <rFont val="方正仿宋简体"/>
        <charset val="134"/>
      </rPr>
      <t>九、</t>
    </r>
    <r>
      <rPr>
        <sz val="12"/>
        <color rgb="FF000000"/>
        <rFont val="Times New Roman"/>
        <charset val="134"/>
      </rPr>
      <t>210</t>
    </r>
    <r>
      <rPr>
        <sz val="12"/>
        <color rgb="FF000000"/>
        <rFont val="方正仿宋简体"/>
        <charset val="134"/>
      </rPr>
      <t>卫生健康支出</t>
    </r>
  </si>
  <si>
    <r>
      <rPr>
        <sz val="12"/>
        <color rgb="FF000000"/>
        <rFont val="Times New Roman"/>
        <charset val="134"/>
      </rPr>
      <t>10113</t>
    </r>
    <r>
      <rPr>
        <sz val="12"/>
        <color rgb="FF000000"/>
        <rFont val="方正仿宋简体"/>
        <charset val="134"/>
      </rPr>
      <t>土地增值税</t>
    </r>
  </si>
  <si>
    <r>
      <rPr>
        <sz val="12"/>
        <color rgb="FF000000"/>
        <rFont val="方正仿宋简体"/>
        <charset val="134"/>
      </rPr>
      <t>十、</t>
    </r>
    <r>
      <rPr>
        <sz val="12"/>
        <color rgb="FF000000"/>
        <rFont val="Times New Roman"/>
        <charset val="134"/>
      </rPr>
      <t>211</t>
    </r>
    <r>
      <rPr>
        <sz val="12"/>
        <color rgb="FF000000"/>
        <rFont val="方正仿宋简体"/>
        <charset val="134"/>
      </rPr>
      <t>节能环保支出</t>
    </r>
  </si>
  <si>
    <r>
      <rPr>
        <sz val="12"/>
        <color rgb="FF000000"/>
        <rFont val="Times New Roman"/>
        <charset val="134"/>
      </rPr>
      <t>10114</t>
    </r>
    <r>
      <rPr>
        <sz val="12"/>
        <color rgb="FF000000"/>
        <rFont val="方正仿宋简体"/>
        <charset val="134"/>
      </rPr>
      <t>车船税</t>
    </r>
  </si>
  <si>
    <r>
      <rPr>
        <sz val="12"/>
        <color rgb="FF000000"/>
        <rFont val="方正仿宋简体"/>
        <charset val="134"/>
      </rPr>
      <t>十一、</t>
    </r>
    <r>
      <rPr>
        <sz val="12"/>
        <color rgb="FF000000"/>
        <rFont val="Times New Roman"/>
        <charset val="134"/>
      </rPr>
      <t>212</t>
    </r>
    <r>
      <rPr>
        <sz val="12"/>
        <color rgb="FF000000"/>
        <rFont val="方正仿宋简体"/>
        <charset val="134"/>
      </rPr>
      <t>城乡社区支出</t>
    </r>
  </si>
  <si>
    <r>
      <rPr>
        <sz val="12"/>
        <color rgb="FF000000"/>
        <rFont val="Times New Roman"/>
        <charset val="134"/>
      </rPr>
      <t>10118</t>
    </r>
    <r>
      <rPr>
        <sz val="12"/>
        <color rgb="FF000000"/>
        <rFont val="方正仿宋简体"/>
        <charset val="134"/>
      </rPr>
      <t>耕地占用税</t>
    </r>
  </si>
  <si>
    <r>
      <rPr>
        <sz val="12"/>
        <color rgb="FF000000"/>
        <rFont val="方正仿宋简体"/>
        <charset val="134"/>
      </rPr>
      <t>十二、</t>
    </r>
    <r>
      <rPr>
        <sz val="12"/>
        <color rgb="FF000000"/>
        <rFont val="Times New Roman"/>
        <charset val="134"/>
      </rPr>
      <t>213</t>
    </r>
    <r>
      <rPr>
        <sz val="12"/>
        <color rgb="FF000000"/>
        <rFont val="方正仿宋简体"/>
        <charset val="134"/>
      </rPr>
      <t>农林水支出</t>
    </r>
  </si>
  <si>
    <r>
      <rPr>
        <sz val="12"/>
        <color rgb="FF000000"/>
        <rFont val="Times New Roman"/>
        <charset val="134"/>
      </rPr>
      <t>10119</t>
    </r>
    <r>
      <rPr>
        <sz val="12"/>
        <color rgb="FF000000"/>
        <rFont val="方正仿宋简体"/>
        <charset val="134"/>
      </rPr>
      <t>契税</t>
    </r>
  </si>
  <si>
    <r>
      <rPr>
        <sz val="12"/>
        <color rgb="FF000000"/>
        <rFont val="方正仿宋简体"/>
        <charset val="134"/>
      </rPr>
      <t>十三、</t>
    </r>
    <r>
      <rPr>
        <sz val="12"/>
        <color rgb="FF000000"/>
        <rFont val="Times New Roman"/>
        <charset val="134"/>
      </rPr>
      <t>214</t>
    </r>
    <r>
      <rPr>
        <sz val="12"/>
        <color rgb="FF000000"/>
        <rFont val="方正仿宋简体"/>
        <charset val="134"/>
      </rPr>
      <t>交通运输支出</t>
    </r>
  </si>
  <si>
    <r>
      <rPr>
        <sz val="12"/>
        <color rgb="FF000000"/>
        <rFont val="Times New Roman"/>
        <charset val="134"/>
      </rPr>
      <t>10121</t>
    </r>
    <r>
      <rPr>
        <sz val="12"/>
        <color rgb="FF000000"/>
        <rFont val="方正仿宋简体"/>
        <charset val="134"/>
      </rPr>
      <t>环境保护税</t>
    </r>
  </si>
  <si>
    <r>
      <rPr>
        <sz val="12"/>
        <color rgb="FF000000"/>
        <rFont val="方正仿宋简体"/>
        <charset val="134"/>
      </rPr>
      <t>十四、</t>
    </r>
    <r>
      <rPr>
        <sz val="12"/>
        <color rgb="FF000000"/>
        <rFont val="Times New Roman"/>
        <charset val="134"/>
      </rPr>
      <t>215</t>
    </r>
    <r>
      <rPr>
        <sz val="12"/>
        <color rgb="FF000000"/>
        <rFont val="方正仿宋简体"/>
        <charset val="134"/>
      </rPr>
      <t>资源勘探工业信息等支出</t>
    </r>
  </si>
  <si>
    <r>
      <rPr>
        <sz val="12"/>
        <color rgb="FF000000"/>
        <rFont val="方正仿宋简体"/>
        <charset val="134"/>
      </rPr>
      <t>二、非税收入</t>
    </r>
  </si>
  <si>
    <r>
      <rPr>
        <sz val="12"/>
        <color rgb="FF000000"/>
        <rFont val="方正仿宋简体"/>
        <charset val="134"/>
      </rPr>
      <t>十五、</t>
    </r>
    <r>
      <rPr>
        <sz val="12"/>
        <color rgb="FF000000"/>
        <rFont val="Times New Roman"/>
        <charset val="134"/>
      </rPr>
      <t>216</t>
    </r>
    <r>
      <rPr>
        <sz val="12"/>
        <color rgb="FF000000"/>
        <rFont val="方正仿宋简体"/>
        <charset val="134"/>
      </rPr>
      <t>商业服务业等支出</t>
    </r>
  </si>
  <si>
    <r>
      <rPr>
        <sz val="12"/>
        <color rgb="FF000000"/>
        <rFont val="Times New Roman"/>
        <charset val="134"/>
      </rPr>
      <t>10302</t>
    </r>
    <r>
      <rPr>
        <sz val="12"/>
        <color rgb="FF000000"/>
        <rFont val="方正仿宋简体"/>
        <charset val="134"/>
      </rPr>
      <t>专项收入</t>
    </r>
  </si>
  <si>
    <r>
      <rPr>
        <sz val="12"/>
        <color rgb="FF000000"/>
        <rFont val="方正仿宋简体"/>
        <charset val="134"/>
      </rPr>
      <t>十六、</t>
    </r>
    <r>
      <rPr>
        <sz val="12"/>
        <color rgb="FF000000"/>
        <rFont val="Times New Roman"/>
        <charset val="134"/>
      </rPr>
      <t>217</t>
    </r>
    <r>
      <rPr>
        <sz val="12"/>
        <color rgb="FF000000"/>
        <rFont val="方正仿宋简体"/>
        <charset val="134"/>
      </rPr>
      <t>金融支出</t>
    </r>
  </si>
  <si>
    <r>
      <rPr>
        <sz val="12"/>
        <color rgb="FF000000"/>
        <rFont val="Times New Roman"/>
        <charset val="134"/>
      </rPr>
      <t>10304</t>
    </r>
    <r>
      <rPr>
        <sz val="12"/>
        <color rgb="FF000000"/>
        <rFont val="方正仿宋简体"/>
        <charset val="134"/>
      </rPr>
      <t>行政事业性收费收入</t>
    </r>
  </si>
  <si>
    <r>
      <rPr>
        <sz val="12"/>
        <color rgb="FF000000"/>
        <rFont val="方正仿宋简体"/>
        <charset val="134"/>
      </rPr>
      <t>十七、</t>
    </r>
    <r>
      <rPr>
        <sz val="12"/>
        <color rgb="FF000000"/>
        <rFont val="Times New Roman"/>
        <charset val="134"/>
      </rPr>
      <t>220</t>
    </r>
    <r>
      <rPr>
        <sz val="12"/>
        <color rgb="FF000000"/>
        <rFont val="方正仿宋简体"/>
        <charset val="134"/>
      </rPr>
      <t>自然资源海洋气象等支出</t>
    </r>
  </si>
  <si>
    <r>
      <rPr>
        <sz val="12"/>
        <color rgb="FF000000"/>
        <rFont val="Times New Roman"/>
        <charset val="134"/>
      </rPr>
      <t>10305</t>
    </r>
    <r>
      <rPr>
        <sz val="12"/>
        <color rgb="FF000000"/>
        <rFont val="方正仿宋简体"/>
        <charset val="134"/>
      </rPr>
      <t>罚没收入</t>
    </r>
  </si>
  <si>
    <r>
      <rPr>
        <sz val="12"/>
        <color rgb="FF000000"/>
        <rFont val="方正仿宋简体"/>
        <charset val="134"/>
      </rPr>
      <t>十八、</t>
    </r>
    <r>
      <rPr>
        <sz val="12"/>
        <color rgb="FF000000"/>
        <rFont val="Times New Roman"/>
        <charset val="134"/>
      </rPr>
      <t>221</t>
    </r>
    <r>
      <rPr>
        <sz val="12"/>
        <color rgb="FF000000"/>
        <rFont val="方正仿宋简体"/>
        <charset val="134"/>
      </rPr>
      <t>住房保障支出</t>
    </r>
  </si>
  <si>
    <r>
      <rPr>
        <sz val="12"/>
        <color rgb="FF000000"/>
        <rFont val="Times New Roman"/>
        <charset val="134"/>
      </rPr>
      <t>10306</t>
    </r>
    <r>
      <rPr>
        <sz val="12"/>
        <color rgb="FF000000"/>
        <rFont val="方正仿宋简体"/>
        <charset val="134"/>
      </rPr>
      <t>国有资本经营收入</t>
    </r>
  </si>
  <si>
    <r>
      <rPr>
        <sz val="12"/>
        <color rgb="FF000000"/>
        <rFont val="方正仿宋简体"/>
        <charset val="134"/>
      </rPr>
      <t>十九、</t>
    </r>
    <r>
      <rPr>
        <sz val="12"/>
        <color rgb="FF000000"/>
        <rFont val="Times New Roman"/>
        <charset val="134"/>
      </rPr>
      <t>222</t>
    </r>
    <r>
      <rPr>
        <sz val="12"/>
        <color rgb="FF000000"/>
        <rFont val="方正仿宋简体"/>
        <charset val="134"/>
      </rPr>
      <t>粮油物资储备支出</t>
    </r>
  </si>
  <si>
    <r>
      <rPr>
        <sz val="12"/>
        <color rgb="FF000000"/>
        <rFont val="Times New Roman"/>
        <charset val="134"/>
      </rPr>
      <t>10307</t>
    </r>
    <r>
      <rPr>
        <sz val="12"/>
        <color rgb="FF000000"/>
        <rFont val="方正仿宋简体"/>
        <charset val="134"/>
      </rPr>
      <t>国有资源（资产）有偿使用收入</t>
    </r>
  </si>
  <si>
    <r>
      <rPr>
        <sz val="12"/>
        <color rgb="FF000000"/>
        <rFont val="方正仿宋简体"/>
        <charset val="134"/>
      </rPr>
      <t>二十、</t>
    </r>
    <r>
      <rPr>
        <sz val="12"/>
        <color rgb="FF000000"/>
        <rFont val="Times New Roman"/>
        <charset val="134"/>
      </rPr>
      <t>224</t>
    </r>
    <r>
      <rPr>
        <sz val="12"/>
        <color rgb="FF000000"/>
        <rFont val="方正仿宋简体"/>
        <charset val="134"/>
      </rPr>
      <t>灾害防治及应急管理支出</t>
    </r>
  </si>
  <si>
    <r>
      <rPr>
        <sz val="12"/>
        <color rgb="FF000000"/>
        <rFont val="Times New Roman"/>
        <charset val="134"/>
      </rPr>
      <t>10308</t>
    </r>
    <r>
      <rPr>
        <sz val="12"/>
        <color rgb="FF000000"/>
        <rFont val="方正仿宋简体"/>
        <charset val="134"/>
      </rPr>
      <t>捐赠收入</t>
    </r>
  </si>
  <si>
    <r>
      <rPr>
        <sz val="12"/>
        <color rgb="FF000000"/>
        <rFont val="方正仿宋简体"/>
        <charset val="134"/>
      </rPr>
      <t>二十一、</t>
    </r>
    <r>
      <rPr>
        <sz val="12"/>
        <color rgb="FF000000"/>
        <rFont val="Times New Roman"/>
        <charset val="134"/>
      </rPr>
      <t>227</t>
    </r>
    <r>
      <rPr>
        <sz val="12"/>
        <color rgb="FF000000"/>
        <rFont val="方正仿宋简体"/>
        <charset val="134"/>
      </rPr>
      <t>预备费</t>
    </r>
  </si>
  <si>
    <r>
      <rPr>
        <sz val="12"/>
        <color rgb="FF000000"/>
        <rFont val="Times New Roman"/>
        <charset val="134"/>
      </rPr>
      <t>10309</t>
    </r>
    <r>
      <rPr>
        <sz val="12"/>
        <color rgb="FF000000"/>
        <rFont val="方正仿宋简体"/>
        <charset val="134"/>
      </rPr>
      <t>政府住房基金收入</t>
    </r>
  </si>
  <si>
    <r>
      <rPr>
        <sz val="12"/>
        <color rgb="FF000000"/>
        <rFont val="方正仿宋简体"/>
        <charset val="134"/>
      </rPr>
      <t>二十二、</t>
    </r>
    <r>
      <rPr>
        <sz val="12"/>
        <color rgb="FF000000"/>
        <rFont val="Times New Roman"/>
        <charset val="134"/>
      </rPr>
      <t>22999</t>
    </r>
    <r>
      <rPr>
        <sz val="12"/>
        <color rgb="FF000000"/>
        <rFont val="方正仿宋简体"/>
        <charset val="134"/>
      </rPr>
      <t>其他支出</t>
    </r>
  </si>
  <si>
    <r>
      <rPr>
        <sz val="12"/>
        <color rgb="FF000000"/>
        <rFont val="Times New Roman"/>
        <charset val="134"/>
      </rPr>
      <t>10399</t>
    </r>
    <r>
      <rPr>
        <sz val="12"/>
        <color rgb="FF000000"/>
        <rFont val="方正仿宋简体"/>
        <charset val="134"/>
      </rPr>
      <t>其他收入</t>
    </r>
  </si>
  <si>
    <r>
      <rPr>
        <sz val="12"/>
        <color rgb="FF000000"/>
        <rFont val="方正仿宋简体"/>
        <charset val="134"/>
      </rPr>
      <t>二十三、</t>
    </r>
    <r>
      <rPr>
        <sz val="12"/>
        <color rgb="FF000000"/>
        <rFont val="Times New Roman"/>
        <charset val="134"/>
      </rPr>
      <t>232</t>
    </r>
    <r>
      <rPr>
        <sz val="12"/>
        <color rgb="FF000000"/>
        <rFont val="方正仿宋简体"/>
        <charset val="134"/>
      </rPr>
      <t>债务付息支出</t>
    </r>
  </si>
  <si>
    <r>
      <rPr>
        <sz val="12"/>
        <color rgb="FF000000"/>
        <rFont val="方正仿宋简体"/>
        <charset val="134"/>
      </rPr>
      <t>二十四、</t>
    </r>
    <r>
      <rPr>
        <sz val="12"/>
        <color rgb="FF000000"/>
        <rFont val="Times New Roman"/>
        <charset val="134"/>
      </rPr>
      <t>233</t>
    </r>
    <r>
      <rPr>
        <sz val="12"/>
        <color rgb="FF000000"/>
        <rFont val="方正仿宋简体"/>
        <charset val="134"/>
      </rPr>
      <t>债务发行费用支出</t>
    </r>
  </si>
  <si>
    <r>
      <rPr>
        <b/>
        <sz val="12"/>
        <color rgb="FF000000"/>
        <rFont val="方正仿宋简体"/>
        <charset val="134"/>
      </rPr>
      <t>一般公共预算收入合计</t>
    </r>
  </si>
  <si>
    <r>
      <rPr>
        <b/>
        <sz val="12"/>
        <color rgb="FF000000"/>
        <rFont val="方正仿宋简体"/>
        <charset val="134"/>
      </rPr>
      <t>一般公共预算支出合计</t>
    </r>
  </si>
  <si>
    <r>
      <rPr>
        <b/>
        <sz val="12"/>
        <color rgb="FF000000"/>
        <rFont val="Times New Roman"/>
        <charset val="134"/>
      </rPr>
      <t>110</t>
    </r>
    <r>
      <rPr>
        <b/>
        <sz val="12"/>
        <color rgb="FF000000"/>
        <rFont val="方正仿宋简体"/>
        <charset val="134"/>
      </rPr>
      <t>转移性收入</t>
    </r>
  </si>
  <si>
    <r>
      <rPr>
        <b/>
        <sz val="12"/>
        <color rgb="FF000000"/>
        <rFont val="Times New Roman"/>
        <charset val="134"/>
      </rPr>
      <t>230</t>
    </r>
    <r>
      <rPr>
        <b/>
        <sz val="12"/>
        <color rgb="FF000000"/>
        <rFont val="方正仿宋简体"/>
        <charset val="134"/>
      </rPr>
      <t>转移性支出</t>
    </r>
  </si>
  <si>
    <t>上级补助收入</t>
  </si>
  <si>
    <r>
      <rPr>
        <sz val="12"/>
        <rFont val="Times New Roman"/>
        <charset val="134"/>
      </rPr>
      <t>23006</t>
    </r>
    <r>
      <rPr>
        <sz val="12"/>
        <rFont val="方正仿宋简体"/>
        <charset val="134"/>
      </rPr>
      <t>上解支出</t>
    </r>
  </si>
  <si>
    <r>
      <rPr>
        <sz val="12"/>
        <color rgb="FF000000"/>
        <rFont val="Times New Roman"/>
        <charset val="134"/>
      </rPr>
      <t>11008</t>
    </r>
    <r>
      <rPr>
        <sz val="12"/>
        <color rgb="FF000000"/>
        <rFont val="方正仿宋简体"/>
        <charset val="134"/>
      </rPr>
      <t>上年结余收入</t>
    </r>
  </si>
  <si>
    <r>
      <rPr>
        <sz val="12"/>
        <color rgb="FF000000"/>
        <rFont val="Times New Roman"/>
        <charset val="134"/>
      </rPr>
      <t>231</t>
    </r>
    <r>
      <rPr>
        <sz val="12"/>
        <color rgb="FF000000"/>
        <rFont val="方正仿宋简体"/>
        <charset val="134"/>
      </rPr>
      <t>债务还本支出</t>
    </r>
  </si>
  <si>
    <r>
      <rPr>
        <sz val="12"/>
        <color rgb="FF000000"/>
        <rFont val="Times New Roman"/>
        <charset val="134"/>
      </rPr>
      <t>11009</t>
    </r>
    <r>
      <rPr>
        <sz val="12"/>
        <color rgb="FF000000"/>
        <rFont val="方正仿宋简体"/>
        <charset val="134"/>
      </rPr>
      <t>调入资金</t>
    </r>
    <r>
      <rPr>
        <sz val="12"/>
        <color rgb="FF000000"/>
        <rFont val="Times New Roman"/>
        <charset val="134"/>
      </rPr>
      <t xml:space="preserve">   </t>
    </r>
  </si>
  <si>
    <r>
      <rPr>
        <sz val="12"/>
        <color rgb="FF000000"/>
        <rFont val="Times New Roman"/>
        <charset val="134"/>
      </rPr>
      <t>23008</t>
    </r>
    <r>
      <rPr>
        <sz val="12"/>
        <color rgb="FF000000"/>
        <rFont val="方正仿宋简体"/>
        <charset val="134"/>
      </rPr>
      <t>调出资金</t>
    </r>
  </si>
  <si>
    <r>
      <rPr>
        <sz val="12"/>
        <color rgb="FF000000"/>
        <rFont val="Times New Roman"/>
        <charset val="134"/>
      </rPr>
      <t>105</t>
    </r>
    <r>
      <rPr>
        <sz val="12"/>
        <color rgb="FF000000"/>
        <rFont val="方正仿宋简体"/>
        <charset val="134"/>
      </rPr>
      <t>债务收入</t>
    </r>
  </si>
  <si>
    <r>
      <rPr>
        <sz val="12"/>
        <color rgb="FF000000"/>
        <rFont val="Times New Roman"/>
        <charset val="134"/>
      </rPr>
      <t>23009</t>
    </r>
    <r>
      <rPr>
        <sz val="12"/>
        <color rgb="FF000000"/>
        <rFont val="方正仿宋简体"/>
        <charset val="134"/>
      </rPr>
      <t>年终结余</t>
    </r>
  </si>
  <si>
    <r>
      <rPr>
        <sz val="12"/>
        <color rgb="FF000000"/>
        <rFont val="Times New Roman"/>
        <charset val="134"/>
      </rPr>
      <t>10504</t>
    </r>
    <r>
      <rPr>
        <sz val="12"/>
        <color rgb="FF000000"/>
        <rFont val="方正仿宋简体"/>
        <charset val="134"/>
      </rPr>
      <t>地方政府债务收入</t>
    </r>
  </si>
  <si>
    <r>
      <rPr>
        <sz val="12"/>
        <color rgb="FF000000"/>
        <rFont val="Times New Roman"/>
        <charset val="134"/>
      </rPr>
      <t>1050401</t>
    </r>
    <r>
      <rPr>
        <sz val="12"/>
        <color rgb="FF000000"/>
        <rFont val="方正仿宋简体"/>
        <charset val="134"/>
      </rPr>
      <t>一般债务收入</t>
    </r>
  </si>
  <si>
    <r>
      <rPr>
        <sz val="12"/>
        <color rgb="FF000000"/>
        <rFont val="Times New Roman"/>
        <charset val="134"/>
      </rPr>
      <t>105040101</t>
    </r>
    <r>
      <rPr>
        <sz val="12"/>
        <color rgb="FF000000"/>
        <rFont val="方正仿宋简体"/>
        <charset val="134"/>
      </rPr>
      <t>地方政府一般债券收入</t>
    </r>
  </si>
  <si>
    <r>
      <rPr>
        <sz val="12"/>
        <color rgb="FF000000"/>
        <rFont val="Times New Roman"/>
        <charset val="134"/>
      </rPr>
      <t>105040102</t>
    </r>
    <r>
      <rPr>
        <sz val="12"/>
        <color rgb="FF000000"/>
        <rFont val="方正仿宋简体"/>
        <charset val="134"/>
      </rPr>
      <t>地方政府向外国政府借款收入</t>
    </r>
  </si>
  <si>
    <r>
      <rPr>
        <sz val="12"/>
        <color rgb="FF000000"/>
        <rFont val="Times New Roman"/>
        <charset val="134"/>
      </rPr>
      <t>105040103</t>
    </r>
    <r>
      <rPr>
        <sz val="12"/>
        <color rgb="FF000000"/>
        <rFont val="方正仿宋简体"/>
        <charset val="134"/>
      </rPr>
      <t>地方政府向国际组织借款收入</t>
    </r>
  </si>
  <si>
    <r>
      <rPr>
        <sz val="12"/>
        <color rgb="FF000000"/>
        <rFont val="Times New Roman"/>
        <charset val="134"/>
      </rPr>
      <t>11015</t>
    </r>
    <r>
      <rPr>
        <sz val="12"/>
        <color rgb="FF000000"/>
        <rFont val="方正仿宋简体"/>
        <charset val="134"/>
      </rPr>
      <t>动用预算稳定调节基金</t>
    </r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</si>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</sst>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176" formatCode="0_ ;[Red]\-0\ 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7"/>
      <color theme="1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b/>
      <sz val="12"/>
      <color rgb="FF000000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20" borderId="9" applyNumberFormat="0" applyAlignment="0" applyProtection="0">
      <alignment vertical="center"/>
    </xf>
    <xf numFmtId="0" fontId="22" fillId="20" borderId="2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L6" sqref="L6"/>
    </sheetView>
  </sheetViews>
  <sheetFormatPr defaultColWidth="8.88333333333333" defaultRowHeight="13.5" outlineLevelCol="7"/>
  <cols>
    <col min="1" max="1" width="32.375" style="1" customWidth="1"/>
    <col min="2" max="2" width="10.375" style="1" customWidth="1"/>
    <col min="3" max="3" width="10.625" style="1" customWidth="1"/>
    <col min="4" max="4" width="14.5083333333333" style="1" customWidth="1"/>
    <col min="5" max="5" width="32.375" style="1" customWidth="1"/>
    <col min="6" max="6" width="10.625" style="1" customWidth="1"/>
    <col min="7" max="7" width="11.25" style="1" customWidth="1"/>
    <col min="8" max="8" width="14.25" style="1" customWidth="1"/>
    <col min="9" max="16384" width="8.88333333333333" style="1"/>
  </cols>
  <sheetData>
    <row r="1" s="1" customFormat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spans="1:8">
      <c r="A2" s="3" t="s">
        <v>1</v>
      </c>
      <c r="G2" s="4" t="s">
        <v>2</v>
      </c>
      <c r="H2" s="4"/>
    </row>
    <row r="3" s="1" customFormat="1" ht="30" customHeight="1" spans="1:8">
      <c r="A3" s="5" t="s">
        <v>3</v>
      </c>
      <c r="B3" s="5"/>
      <c r="C3" s="5"/>
      <c r="D3" s="5"/>
      <c r="E3" s="5" t="s">
        <v>4</v>
      </c>
      <c r="F3" s="5"/>
      <c r="G3" s="5"/>
      <c r="H3" s="5"/>
    </row>
    <row r="4" s="1" customFormat="1" ht="45" customHeight="1" spans="1:8">
      <c r="A4" s="6" t="s">
        <v>5</v>
      </c>
      <c r="B4" s="7" t="s">
        <v>6</v>
      </c>
      <c r="C4" s="7" t="s">
        <v>7</v>
      </c>
      <c r="D4" s="7" t="s">
        <v>8</v>
      </c>
      <c r="E4" s="6" t="s">
        <v>5</v>
      </c>
      <c r="F4" s="7" t="s">
        <v>6</v>
      </c>
      <c r="G4" s="7" t="s">
        <v>7</v>
      </c>
      <c r="H4" s="7" t="s">
        <v>8</v>
      </c>
    </row>
    <row r="5" s="1" customFormat="1" ht="25" customHeight="1" spans="1:8">
      <c r="A5" s="8" t="s">
        <v>9</v>
      </c>
      <c r="B5" s="9">
        <f>SUM(B6:B18)</f>
        <v>21346</v>
      </c>
      <c r="C5" s="9">
        <f>SUM(C6:C18)</f>
        <v>0</v>
      </c>
      <c r="D5" s="9">
        <f>SUM(D6:D18)</f>
        <v>21346</v>
      </c>
      <c r="E5" s="10" t="s">
        <v>10</v>
      </c>
      <c r="F5" s="11">
        <v>41704</v>
      </c>
      <c r="G5" s="11">
        <f t="shared" ref="G5:G28" si="0">H5-F5</f>
        <v>1932</v>
      </c>
      <c r="H5" s="11">
        <f>42289+1347</f>
        <v>43636</v>
      </c>
    </row>
    <row r="6" s="1" customFormat="1" ht="25" customHeight="1" spans="1:8">
      <c r="A6" s="8" t="s">
        <v>11</v>
      </c>
      <c r="B6" s="12">
        <v>4099</v>
      </c>
      <c r="C6" s="11"/>
      <c r="D6" s="12">
        <v>4099</v>
      </c>
      <c r="E6" s="10" t="s">
        <v>12</v>
      </c>
      <c r="F6" s="11"/>
      <c r="G6" s="11">
        <f t="shared" si="0"/>
        <v>0</v>
      </c>
      <c r="H6" s="11"/>
    </row>
    <row r="7" s="1" customFormat="1" ht="25" customHeight="1" spans="1:8">
      <c r="A7" s="8" t="s">
        <v>13</v>
      </c>
      <c r="B7" s="12">
        <v>1153</v>
      </c>
      <c r="C7" s="11"/>
      <c r="D7" s="12">
        <v>1153</v>
      </c>
      <c r="E7" s="10" t="s">
        <v>14</v>
      </c>
      <c r="F7" s="11"/>
      <c r="G7" s="11">
        <f t="shared" si="0"/>
        <v>0</v>
      </c>
      <c r="H7" s="11"/>
    </row>
    <row r="8" s="1" customFormat="1" ht="25" customHeight="1" spans="1:8">
      <c r="A8" s="8" t="s">
        <v>15</v>
      </c>
      <c r="B8" s="12">
        <v>469</v>
      </c>
      <c r="C8" s="11"/>
      <c r="D8" s="12">
        <v>469</v>
      </c>
      <c r="E8" s="10" t="s">
        <v>16</v>
      </c>
      <c r="F8" s="11">
        <v>39485</v>
      </c>
      <c r="G8" s="11">
        <f t="shared" si="0"/>
        <v>1805</v>
      </c>
      <c r="H8" s="11">
        <f>37503+1847+1563+377</f>
        <v>41290</v>
      </c>
    </row>
    <row r="9" s="1" customFormat="1" ht="25" customHeight="1" spans="1:8">
      <c r="A9" s="8" t="s">
        <v>17</v>
      </c>
      <c r="B9" s="12">
        <v>5035</v>
      </c>
      <c r="C9" s="11"/>
      <c r="D9" s="12">
        <v>5035</v>
      </c>
      <c r="E9" s="10" t="s">
        <v>18</v>
      </c>
      <c r="F9" s="11">
        <v>239092</v>
      </c>
      <c r="G9" s="11">
        <f t="shared" si="0"/>
        <v>4730</v>
      </c>
      <c r="H9" s="11">
        <f>236200+2688+3667+1267</f>
        <v>243822</v>
      </c>
    </row>
    <row r="10" s="1" customFormat="1" ht="25" customHeight="1" spans="1:8">
      <c r="A10" s="8" t="s">
        <v>19</v>
      </c>
      <c r="B10" s="12">
        <v>830</v>
      </c>
      <c r="C10" s="11"/>
      <c r="D10" s="12">
        <v>830</v>
      </c>
      <c r="E10" s="10" t="s">
        <v>20</v>
      </c>
      <c r="F10" s="11">
        <v>677</v>
      </c>
      <c r="G10" s="11">
        <f t="shared" si="0"/>
        <v>76</v>
      </c>
      <c r="H10" s="11">
        <v>753</v>
      </c>
    </row>
    <row r="11" s="1" customFormat="1" ht="25" customHeight="1" spans="1:8">
      <c r="A11" s="8" t="s">
        <v>21</v>
      </c>
      <c r="B11" s="12">
        <v>700</v>
      </c>
      <c r="C11" s="11"/>
      <c r="D11" s="12">
        <v>700</v>
      </c>
      <c r="E11" s="10" t="s">
        <v>22</v>
      </c>
      <c r="F11" s="11">
        <v>3101</v>
      </c>
      <c r="G11" s="11">
        <f t="shared" si="0"/>
        <v>21</v>
      </c>
      <c r="H11" s="11">
        <v>3122</v>
      </c>
    </row>
    <row r="12" s="1" customFormat="1" ht="25" customHeight="1" spans="1:8">
      <c r="A12" s="8" t="s">
        <v>23</v>
      </c>
      <c r="B12" s="12">
        <v>728</v>
      </c>
      <c r="C12" s="11"/>
      <c r="D12" s="12">
        <v>728</v>
      </c>
      <c r="E12" s="10" t="s">
        <v>24</v>
      </c>
      <c r="F12" s="11">
        <v>55400</v>
      </c>
      <c r="G12" s="11">
        <f t="shared" si="0"/>
        <v>2862</v>
      </c>
      <c r="H12" s="11">
        <v>58262</v>
      </c>
    </row>
    <row r="13" s="1" customFormat="1" ht="25" customHeight="1" spans="1:8">
      <c r="A13" s="8" t="s">
        <v>25</v>
      </c>
      <c r="B13" s="12">
        <v>2899</v>
      </c>
      <c r="C13" s="11"/>
      <c r="D13" s="12">
        <v>2899</v>
      </c>
      <c r="E13" s="10" t="s">
        <v>26</v>
      </c>
      <c r="F13" s="11">
        <v>30219</v>
      </c>
      <c r="G13" s="11">
        <f t="shared" si="0"/>
        <v>7964</v>
      </c>
      <c r="H13" s="11">
        <f>31855+6328</f>
        <v>38183</v>
      </c>
    </row>
    <row r="14" s="1" customFormat="1" ht="25" customHeight="1" spans="1:8">
      <c r="A14" s="8" t="s">
        <v>27</v>
      </c>
      <c r="B14" s="12">
        <v>1068</v>
      </c>
      <c r="C14" s="11"/>
      <c r="D14" s="12">
        <v>1068</v>
      </c>
      <c r="E14" s="10" t="s">
        <v>28</v>
      </c>
      <c r="F14" s="11">
        <v>4208</v>
      </c>
      <c r="G14" s="11">
        <f t="shared" si="0"/>
        <v>124</v>
      </c>
      <c r="H14" s="11">
        <f>4208+124</f>
        <v>4332</v>
      </c>
    </row>
    <row r="15" s="1" customFormat="1" ht="25" customHeight="1" spans="1:8">
      <c r="A15" s="8" t="s">
        <v>29</v>
      </c>
      <c r="B15" s="12">
        <v>2088</v>
      </c>
      <c r="C15" s="11"/>
      <c r="D15" s="12">
        <v>2088</v>
      </c>
      <c r="E15" s="10" t="s">
        <v>30</v>
      </c>
      <c r="F15" s="11">
        <v>18879</v>
      </c>
      <c r="G15" s="11">
        <f t="shared" si="0"/>
        <v>267</v>
      </c>
      <c r="H15" s="11">
        <f>18217+929</f>
        <v>19146</v>
      </c>
    </row>
    <row r="16" s="1" customFormat="1" ht="25" customHeight="1" spans="1:8">
      <c r="A16" s="8" t="s">
        <v>31</v>
      </c>
      <c r="B16" s="12">
        <v>1113</v>
      </c>
      <c r="C16" s="11"/>
      <c r="D16" s="12">
        <v>1113</v>
      </c>
      <c r="E16" s="10" t="s">
        <v>32</v>
      </c>
      <c r="F16" s="11">
        <v>157254</v>
      </c>
      <c r="G16" s="11">
        <f t="shared" si="0"/>
        <v>46091</v>
      </c>
      <c r="H16" s="11">
        <f>199723+2502+1120</f>
        <v>203345</v>
      </c>
    </row>
    <row r="17" s="1" customFormat="1" ht="25" customHeight="1" spans="1:8">
      <c r="A17" s="8" t="s">
        <v>33</v>
      </c>
      <c r="B17" s="12">
        <v>1164</v>
      </c>
      <c r="C17" s="11"/>
      <c r="D17" s="12">
        <v>1164</v>
      </c>
      <c r="E17" s="10" t="s">
        <v>34</v>
      </c>
      <c r="F17" s="11">
        <v>4380</v>
      </c>
      <c r="G17" s="11">
        <f t="shared" si="0"/>
        <v>562</v>
      </c>
      <c r="H17" s="11">
        <v>4942</v>
      </c>
    </row>
    <row r="18" s="1" customFormat="1" ht="25" customHeight="1" spans="1:8">
      <c r="A18" s="8" t="s">
        <v>35</v>
      </c>
      <c r="B18" s="11"/>
      <c r="C18" s="11"/>
      <c r="D18" s="11"/>
      <c r="E18" s="8" t="s">
        <v>36</v>
      </c>
      <c r="F18" s="11">
        <v>1479</v>
      </c>
      <c r="G18" s="11">
        <f t="shared" si="0"/>
        <v>2521</v>
      </c>
      <c r="H18" s="11">
        <v>4000</v>
      </c>
    </row>
    <row r="19" s="1" customFormat="1" ht="25" customHeight="1" spans="1:8">
      <c r="A19" s="8" t="s">
        <v>37</v>
      </c>
      <c r="B19" s="9">
        <f>SUM(B20:B27)</f>
        <v>39848</v>
      </c>
      <c r="C19" s="9">
        <f>SUM(C20:C27)</f>
        <v>0</v>
      </c>
      <c r="D19" s="9">
        <f>SUM(D20:D27)</f>
        <v>39848</v>
      </c>
      <c r="E19" s="10" t="s">
        <v>38</v>
      </c>
      <c r="F19" s="11">
        <v>1638</v>
      </c>
      <c r="G19" s="11">
        <f t="shared" si="0"/>
        <v>173</v>
      </c>
      <c r="H19" s="11">
        <v>1811</v>
      </c>
    </row>
    <row r="20" s="1" customFormat="1" ht="25" customHeight="1" spans="1:8">
      <c r="A20" s="8" t="s">
        <v>39</v>
      </c>
      <c r="B20" s="11">
        <v>904</v>
      </c>
      <c r="C20" s="11"/>
      <c r="D20" s="11">
        <v>904</v>
      </c>
      <c r="E20" s="10" t="s">
        <v>40</v>
      </c>
      <c r="F20" s="11"/>
      <c r="G20" s="11">
        <f t="shared" si="0"/>
        <v>0</v>
      </c>
      <c r="H20" s="11"/>
    </row>
    <row r="21" s="1" customFormat="1" ht="25" customHeight="1" spans="1:8">
      <c r="A21" s="8" t="s">
        <v>41</v>
      </c>
      <c r="B21" s="11">
        <v>1776</v>
      </c>
      <c r="C21" s="11"/>
      <c r="D21" s="11">
        <v>1776</v>
      </c>
      <c r="E21" s="10" t="s">
        <v>42</v>
      </c>
      <c r="F21" s="11">
        <v>702</v>
      </c>
      <c r="G21" s="11">
        <f t="shared" si="0"/>
        <v>652</v>
      </c>
      <c r="H21" s="11">
        <v>1354</v>
      </c>
    </row>
    <row r="22" s="1" customFormat="1" ht="25" customHeight="1" spans="1:8">
      <c r="A22" s="8" t="s">
        <v>43</v>
      </c>
      <c r="B22" s="11">
        <v>3427</v>
      </c>
      <c r="C22" s="11"/>
      <c r="D22" s="11">
        <v>3427</v>
      </c>
      <c r="E22" s="8" t="s">
        <v>44</v>
      </c>
      <c r="F22" s="11">
        <v>7653</v>
      </c>
      <c r="G22" s="11">
        <f t="shared" si="0"/>
        <v>14</v>
      </c>
      <c r="H22" s="11">
        <v>7667</v>
      </c>
    </row>
    <row r="23" s="1" customFormat="1" ht="25" customHeight="1" spans="1:8">
      <c r="A23" s="8" t="s">
        <v>45</v>
      </c>
      <c r="B23" s="11"/>
      <c r="C23" s="11"/>
      <c r="D23" s="11"/>
      <c r="E23" s="10" t="s">
        <v>46</v>
      </c>
      <c r="F23" s="11">
        <v>457</v>
      </c>
      <c r="G23" s="11">
        <f t="shared" si="0"/>
        <v>115</v>
      </c>
      <c r="H23" s="11">
        <f>464+108</f>
        <v>572</v>
      </c>
    </row>
    <row r="24" s="1" customFormat="1" ht="25" customHeight="1" spans="1:8">
      <c r="A24" s="8" t="s">
        <v>47</v>
      </c>
      <c r="B24" s="11">
        <v>32741</v>
      </c>
      <c r="C24" s="11"/>
      <c r="D24" s="11">
        <v>32741</v>
      </c>
      <c r="E24" s="10" t="s">
        <v>48</v>
      </c>
      <c r="F24" s="11">
        <v>973</v>
      </c>
      <c r="G24" s="11">
        <f t="shared" si="0"/>
        <v>23</v>
      </c>
      <c r="H24" s="11">
        <v>996</v>
      </c>
    </row>
    <row r="25" s="1" customFormat="1" ht="25" customHeight="1" spans="1:8">
      <c r="A25" s="8" t="s">
        <v>49</v>
      </c>
      <c r="B25" s="11"/>
      <c r="C25" s="11"/>
      <c r="D25" s="11"/>
      <c r="E25" s="10" t="s">
        <v>50</v>
      </c>
      <c r="F25" s="11">
        <v>7120</v>
      </c>
      <c r="G25" s="11">
        <f t="shared" si="0"/>
        <v>0</v>
      </c>
      <c r="H25" s="11">
        <v>7120</v>
      </c>
    </row>
    <row r="26" s="1" customFormat="1" ht="25" customHeight="1" spans="1:8">
      <c r="A26" s="8" t="s">
        <v>51</v>
      </c>
      <c r="B26" s="11">
        <v>1000</v>
      </c>
      <c r="C26" s="11"/>
      <c r="D26" s="11">
        <v>1000</v>
      </c>
      <c r="E26" s="10" t="s">
        <v>52</v>
      </c>
      <c r="F26" s="11">
        <v>1972</v>
      </c>
      <c r="G26" s="11">
        <f t="shared" si="0"/>
        <v>4470</v>
      </c>
      <c r="H26" s="11">
        <f>3964+2478</f>
        <v>6442</v>
      </c>
    </row>
    <row r="27" s="1" customFormat="1" ht="25" customHeight="1" spans="1:8">
      <c r="A27" s="8" t="s">
        <v>53</v>
      </c>
      <c r="B27" s="11"/>
      <c r="C27" s="11"/>
      <c r="D27" s="11"/>
      <c r="E27" s="10" t="s">
        <v>54</v>
      </c>
      <c r="F27" s="11">
        <v>8032</v>
      </c>
      <c r="G27" s="11">
        <f t="shared" si="0"/>
        <v>70</v>
      </c>
      <c r="H27" s="11">
        <v>8102</v>
      </c>
    </row>
    <row r="28" s="1" customFormat="1" ht="25" customHeight="1" spans="1:8">
      <c r="A28" s="8"/>
      <c r="B28" s="11"/>
      <c r="C28" s="11"/>
      <c r="D28" s="11"/>
      <c r="E28" s="10" t="s">
        <v>55</v>
      </c>
      <c r="F28" s="11">
        <v>82</v>
      </c>
      <c r="G28" s="11">
        <f t="shared" si="0"/>
        <v>0</v>
      </c>
      <c r="H28" s="11">
        <v>82</v>
      </c>
    </row>
    <row r="29" s="1" customFormat="1" ht="25" customHeight="1" spans="1:8">
      <c r="A29" s="9" t="s">
        <v>56</v>
      </c>
      <c r="B29" s="9">
        <f>B19+B5</f>
        <v>61194</v>
      </c>
      <c r="C29" s="9">
        <f>C19+C5</f>
        <v>0</v>
      </c>
      <c r="D29" s="9">
        <f>D19+D5</f>
        <v>61194</v>
      </c>
      <c r="E29" s="9" t="s">
        <v>57</v>
      </c>
      <c r="F29" s="9">
        <f t="shared" ref="F29:H29" si="1">SUM(F5:F28)</f>
        <v>624507</v>
      </c>
      <c r="G29" s="9">
        <f t="shared" si="1"/>
        <v>74472</v>
      </c>
      <c r="H29" s="9">
        <f t="shared" si="1"/>
        <v>698979</v>
      </c>
    </row>
    <row r="30" s="1" customFormat="1" ht="25" customHeight="1" spans="1:8">
      <c r="A30" s="13" t="s">
        <v>58</v>
      </c>
      <c r="B30" s="11">
        <f>SUM(B31:B40)</f>
        <v>564899</v>
      </c>
      <c r="C30" s="11">
        <f>SUM(C31:C40)</f>
        <v>78672</v>
      </c>
      <c r="D30" s="11">
        <f>SUM(D31:D40)</f>
        <v>643571</v>
      </c>
      <c r="E30" s="13" t="s">
        <v>59</v>
      </c>
      <c r="F30" s="11">
        <f t="shared" ref="F30:H30" si="2">SUM(F31:F34)</f>
        <v>1586</v>
      </c>
      <c r="G30" s="11">
        <f t="shared" si="2"/>
        <v>4200</v>
      </c>
      <c r="H30" s="11">
        <f t="shared" si="2"/>
        <v>5786</v>
      </c>
    </row>
    <row r="31" s="1" customFormat="1" ht="25" customHeight="1" spans="1:8">
      <c r="A31" s="14" t="s">
        <v>60</v>
      </c>
      <c r="B31" s="11">
        <v>479014</v>
      </c>
      <c r="C31" s="11">
        <v>74472</v>
      </c>
      <c r="D31" s="11">
        <f>B31+C31</f>
        <v>553486</v>
      </c>
      <c r="E31" s="15" t="s">
        <v>61</v>
      </c>
      <c r="F31" s="11">
        <v>799</v>
      </c>
      <c r="G31" s="11"/>
      <c r="H31" s="11">
        <v>799</v>
      </c>
    </row>
    <row r="32" s="1" customFormat="1" ht="25" customHeight="1" spans="1:8">
      <c r="A32" s="8" t="s">
        <v>62</v>
      </c>
      <c r="B32" s="16">
        <v>54579</v>
      </c>
      <c r="C32" s="11"/>
      <c r="D32" s="16">
        <v>54579</v>
      </c>
      <c r="E32" s="8" t="s">
        <v>63</v>
      </c>
      <c r="F32" s="11">
        <v>787</v>
      </c>
      <c r="G32" s="11">
        <v>4200</v>
      </c>
      <c r="H32" s="11">
        <f>787+4200</f>
        <v>4987</v>
      </c>
    </row>
    <row r="33" s="1" customFormat="1" ht="25" customHeight="1" spans="1:8">
      <c r="A33" s="8" t="s">
        <v>64</v>
      </c>
      <c r="B33" s="16">
        <v>17289</v>
      </c>
      <c r="C33" s="11"/>
      <c r="D33" s="16">
        <v>17289</v>
      </c>
      <c r="E33" s="8" t="s">
        <v>65</v>
      </c>
      <c r="F33" s="11"/>
      <c r="G33" s="9"/>
      <c r="H33" s="11"/>
    </row>
    <row r="34" s="1" customFormat="1" ht="25" customHeight="1" spans="1:8">
      <c r="A34" s="8" t="s">
        <v>66</v>
      </c>
      <c r="B34" s="16"/>
      <c r="C34" s="11"/>
      <c r="D34" s="11"/>
      <c r="E34" s="8" t="s">
        <v>67</v>
      </c>
      <c r="F34" s="11"/>
      <c r="G34" s="9"/>
      <c r="H34" s="11"/>
    </row>
    <row r="35" s="1" customFormat="1" ht="25" customHeight="1" spans="1:4">
      <c r="A35" s="8" t="s">
        <v>68</v>
      </c>
      <c r="B35" s="16"/>
      <c r="C35" s="11"/>
      <c r="D35" s="11"/>
    </row>
    <row r="36" s="1" customFormat="1" ht="25" customHeight="1" spans="1:8">
      <c r="A36" s="8" t="s">
        <v>69</v>
      </c>
      <c r="B36" s="16"/>
      <c r="C36" s="11">
        <v>4200</v>
      </c>
      <c r="D36" s="11">
        <v>4200</v>
      </c>
      <c r="E36" s="11"/>
      <c r="F36" s="11"/>
      <c r="G36" s="9"/>
      <c r="H36" s="11"/>
    </row>
    <row r="37" s="1" customFormat="1" ht="25" customHeight="1" spans="1:8">
      <c r="A37" s="17" t="s">
        <v>70</v>
      </c>
      <c r="B37" s="16"/>
      <c r="C37" s="11"/>
      <c r="D37" s="11"/>
      <c r="E37" s="11"/>
      <c r="F37" s="11"/>
      <c r="G37" s="9"/>
      <c r="H37" s="11"/>
    </row>
    <row r="38" s="1" customFormat="1" ht="30" customHeight="1" spans="1:8">
      <c r="A38" s="17" t="s">
        <v>71</v>
      </c>
      <c r="B38" s="16"/>
      <c r="C38" s="11"/>
      <c r="D38" s="11"/>
      <c r="E38" s="11"/>
      <c r="F38" s="11"/>
      <c r="G38" s="9"/>
      <c r="H38" s="11"/>
    </row>
    <row r="39" s="1" customFormat="1" ht="32" customHeight="1" spans="1:8">
      <c r="A39" s="17" t="s">
        <v>72</v>
      </c>
      <c r="B39" s="16"/>
      <c r="C39" s="11"/>
      <c r="D39" s="11"/>
      <c r="E39" s="11"/>
      <c r="F39" s="11"/>
      <c r="G39" s="9"/>
      <c r="H39" s="11"/>
    </row>
    <row r="40" s="1" customFormat="1" ht="30" customHeight="1" spans="1:8">
      <c r="A40" s="8" t="s">
        <v>73</v>
      </c>
      <c r="B40" s="16">
        <v>14017</v>
      </c>
      <c r="C40" s="11"/>
      <c r="D40" s="11">
        <v>14017</v>
      </c>
      <c r="E40" s="11"/>
      <c r="F40" s="11"/>
      <c r="G40" s="9"/>
      <c r="H40" s="11"/>
    </row>
    <row r="41" s="1" customFormat="1" ht="25" customHeight="1" spans="1:8">
      <c r="A41" s="18"/>
      <c r="B41" s="18"/>
      <c r="C41" s="18"/>
      <c r="D41" s="18"/>
      <c r="E41" s="11"/>
      <c r="F41" s="11"/>
      <c r="G41" s="9"/>
      <c r="H41" s="11"/>
    </row>
    <row r="42" s="1" customFormat="1" ht="25" customHeight="1" spans="1:8">
      <c r="A42" s="19" t="s">
        <v>74</v>
      </c>
      <c r="B42" s="9">
        <f>B29+B30</f>
        <v>626093</v>
      </c>
      <c r="C42" s="9">
        <f>C30</f>
        <v>78672</v>
      </c>
      <c r="D42" s="9">
        <f>B42+C42</f>
        <v>704765</v>
      </c>
      <c r="E42" s="19" t="s">
        <v>75</v>
      </c>
      <c r="F42" s="9">
        <f t="shared" ref="F42:H42" si="3">F30+F29</f>
        <v>626093</v>
      </c>
      <c r="G42" s="9">
        <f t="shared" si="3"/>
        <v>78672</v>
      </c>
      <c r="H42" s="9">
        <f t="shared" si="3"/>
        <v>704765</v>
      </c>
    </row>
    <row r="43" s="1" customFormat="1" ht="33" customHeight="1"/>
  </sheetData>
  <mergeCells count="4">
    <mergeCell ref="A1:H1"/>
    <mergeCell ref="G2:H2"/>
    <mergeCell ref="A3:D3"/>
    <mergeCell ref="E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2026-09-09T11:05:08Z</dcterms:created>
  <dcterms:modified xsi:type="dcterms:W3CDTF">2026-09-09T11:06:19Z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