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10045"/>
  </bookViews>
  <sheets>
    <sheet name="Sheet1" sheetId="1" r:id="rId1"/>
  </sheets>
  <calcPr calcId="144525"/>
</workbook>
</file>

<file path=xl/sharedStrings.xml><?xml version="1.0" encoding="utf-8"?>
<sst xmlns="http://schemas.openxmlformats.org/spreadsheetml/2006/main" count="636" uniqueCount="261">
  <si>
    <t>伽师县2025年第一批巩固拓展脱贫攻坚成果同乡村振兴有效衔接项目资金执行情况表</t>
  </si>
  <si>
    <t>序号</t>
  </si>
  <si>
    <t>项目库
编号</t>
  </si>
  <si>
    <t>项目名称</t>
  </si>
  <si>
    <t>项目
类别</t>
  </si>
  <si>
    <t>项目
子类型</t>
  </si>
  <si>
    <t>建设
性质</t>
  </si>
  <si>
    <t>建设
规模</t>
  </si>
  <si>
    <t>资金规模及来源</t>
  </si>
  <si>
    <t>项目主管
部门</t>
  </si>
  <si>
    <t>备注</t>
  </si>
  <si>
    <t>2月支出</t>
  </si>
  <si>
    <t>合计</t>
  </si>
  <si>
    <t>财政衔接资金</t>
  </si>
  <si>
    <t>其他涉农
整合资金</t>
  </si>
  <si>
    <t>地方政府
债券资金</t>
  </si>
  <si>
    <t>地县资金</t>
  </si>
  <si>
    <t>其他资金</t>
  </si>
  <si>
    <t>小计</t>
  </si>
  <si>
    <t>巩固拓展脱贫攻坚成果同乡村振兴有效衔接</t>
  </si>
  <si>
    <t>以工
代赈</t>
  </si>
  <si>
    <t>少数
民族
发展
资金</t>
  </si>
  <si>
    <t>欠发达
国有
农场</t>
  </si>
  <si>
    <t>欠发达
国有
林场</t>
  </si>
  <si>
    <t>欠发达
国有
牧场</t>
  </si>
  <si>
    <t>一</t>
  </si>
  <si>
    <t>产业增收</t>
  </si>
  <si>
    <t>jsx202501</t>
  </si>
  <si>
    <t>伽师县林果追施有机肥补助项目</t>
  </si>
  <si>
    <t>产业发展</t>
  </si>
  <si>
    <t>种植业基地</t>
  </si>
  <si>
    <t>新建</t>
  </si>
  <si>
    <t>林草局、项目涉及乡镇</t>
  </si>
  <si>
    <t>中央衔接资金</t>
  </si>
  <si>
    <t>一乡</t>
  </si>
  <si>
    <t>二乡</t>
  </si>
  <si>
    <t>三乡</t>
  </si>
  <si>
    <t>四乡</t>
  </si>
  <si>
    <t>五乡</t>
  </si>
  <si>
    <t>六乡</t>
  </si>
  <si>
    <t>七乡</t>
  </si>
  <si>
    <t>八乡</t>
  </si>
  <si>
    <t>九乡</t>
  </si>
  <si>
    <t>十乡</t>
  </si>
  <si>
    <t>巴仁镇</t>
  </si>
  <si>
    <t>铁日木</t>
  </si>
  <si>
    <t>西克尔</t>
  </si>
  <si>
    <t>jsx202502</t>
  </si>
  <si>
    <t>伽师县林果病虫害防治项目</t>
  </si>
  <si>
    <t>林草局、各乡镇</t>
  </si>
  <si>
    <t>jsx202503</t>
  </si>
  <si>
    <t>伽师县林果修剪项目</t>
  </si>
  <si>
    <t>jsx202504</t>
  </si>
  <si>
    <t>伽师县甜菜种植补助项目</t>
  </si>
  <si>
    <t>农业农村局、项目涉及乡镇</t>
  </si>
  <si>
    <t>jsx202505</t>
  </si>
  <si>
    <t>伽师县伽师瓜种植补助项目</t>
  </si>
  <si>
    <t>jsx202506</t>
  </si>
  <si>
    <t>伽师县2025年拱棚改造提升补助项目</t>
  </si>
  <si>
    <t>农技中心、各乡镇</t>
  </si>
  <si>
    <t>jsx202509</t>
  </si>
  <si>
    <t>伽师县玉代克力克乡就业创业基地建设项目</t>
  </si>
  <si>
    <t>市场建设和农村物流</t>
  </si>
  <si>
    <t>玉代克力克乡人民政府</t>
  </si>
  <si>
    <t>jsx202513</t>
  </si>
  <si>
    <t>伽师县英买里镇壮大村集体经济建设项目</t>
  </si>
  <si>
    <t>休闲农业与乡村旅游</t>
  </si>
  <si>
    <t>英买里镇人民政府</t>
  </si>
  <si>
    <t>jsx202514</t>
  </si>
  <si>
    <t>伽师县克孜勒苏乡壮大村集体建设项目</t>
  </si>
  <si>
    <t>农产品仓储保鲜冷链基础设施建设</t>
  </si>
  <si>
    <t>克孜勒苏乡人民政府</t>
  </si>
  <si>
    <t>jsx202515</t>
  </si>
  <si>
    <t>伽师县铁日木乡壮大村集体经济建设项目</t>
  </si>
  <si>
    <t>铁日木乡人民政府</t>
  </si>
  <si>
    <t>jsx202517</t>
  </si>
  <si>
    <t>伽师县巴仁镇琼巴格（4）村壮大村集体经济项目</t>
  </si>
  <si>
    <t>巴仁镇人民政府</t>
  </si>
  <si>
    <t>jsx202518</t>
  </si>
  <si>
    <t>伽师县巴仁镇阿热买里（5）村壮大村集体经济项目</t>
  </si>
  <si>
    <t>jsx202519</t>
  </si>
  <si>
    <t>伽师县西克尔库勒镇产业发展供水设施建设项目</t>
  </si>
  <si>
    <t>西克尔库勒镇人民政府</t>
  </si>
  <si>
    <t>jsx202522</t>
  </si>
  <si>
    <t>伽师县西克尔库勒镇灾后重建经济林带建设项目</t>
  </si>
  <si>
    <t>jsx202526</t>
  </si>
  <si>
    <t>伽师县家禽养殖、屠宰、深加工产业链建设基础设施建设项目</t>
  </si>
  <si>
    <t>产地初加工和精深加工</t>
  </si>
  <si>
    <t>畜牧局</t>
  </si>
  <si>
    <t>jsx202527</t>
  </si>
  <si>
    <t>伽师县克孜勒苏乡2025年小微产业园基础设施提升项目</t>
  </si>
  <si>
    <t>产业园</t>
  </si>
  <si>
    <t>jsx202528</t>
  </si>
  <si>
    <t>伽师县卧里托格拉克镇2025年产业发展基础设施配套项目</t>
  </si>
  <si>
    <t>水利局</t>
  </si>
  <si>
    <t>jsx202529</t>
  </si>
  <si>
    <t>伽师县克孜勒博依镇2025年产业发展基础设施配套项目</t>
  </si>
  <si>
    <t>jsx202530</t>
  </si>
  <si>
    <t>伽师县米夏乡2025年产业发展基础设施配套项目</t>
  </si>
  <si>
    <t>jsx202531</t>
  </si>
  <si>
    <t>伽师县夏普吐勒镇2025年产业发展基础设施配套项目</t>
  </si>
  <si>
    <t>jsx202532</t>
  </si>
  <si>
    <t>伽师县和夏阿瓦提镇2025年产业发展基础设施配套项目</t>
  </si>
  <si>
    <t>jsx202533</t>
  </si>
  <si>
    <t>伽师县克孜勒苏乡2025年产业发展基础设施配套项目</t>
  </si>
  <si>
    <t>jsx202534</t>
  </si>
  <si>
    <t>伽师县古勒鲁克乡2025年产业发展基础设施配套项目</t>
  </si>
  <si>
    <t>jsx202535</t>
  </si>
  <si>
    <t>伽师县玉代克力克乡2025年产业发展基础设施配套项目</t>
  </si>
  <si>
    <t>jsx202536</t>
  </si>
  <si>
    <t>伽师县西克尔库勒镇2025年产业发展基础设施配套项目</t>
  </si>
  <si>
    <t>jsx202537</t>
  </si>
  <si>
    <t>伽师县西克尔库勒镇金瓜村2025年产业发展基础设施配套项目</t>
  </si>
  <si>
    <t>jsx202538</t>
  </si>
  <si>
    <t>伽师县西克尔库勒镇达西村产业发展基础设施配套项目</t>
  </si>
  <si>
    <t>jsx202539</t>
  </si>
  <si>
    <t>伽师县英买里镇产业发展基础设施配套项目</t>
  </si>
  <si>
    <t>jsx202540</t>
  </si>
  <si>
    <t>伽师县卧里托格拉克镇强孜村产业发展基础设施配套项目</t>
  </si>
  <si>
    <t>jsx202541</t>
  </si>
  <si>
    <t>伽师县古勒鲁克乡塔让其村产业发展基础设施配套项目</t>
  </si>
  <si>
    <t>jsx202544</t>
  </si>
  <si>
    <t>伽师县英买里镇库木艾日克（1）村2025年村级产业配套项目</t>
  </si>
  <si>
    <t>jsx202545</t>
  </si>
  <si>
    <t>伽师县英买里镇巴什兰干（13）村2025年村级产业配套项目</t>
  </si>
  <si>
    <t>jsx202546</t>
  </si>
  <si>
    <t>伽师县江巴孜乡2025年村级产业配套项目</t>
  </si>
  <si>
    <t>jsx202547</t>
  </si>
  <si>
    <t>伽师县江巴孜乡2025年产业配套项目</t>
  </si>
  <si>
    <t>jsx202548</t>
  </si>
  <si>
    <t>伽师县江巴孜乡萨热依塔木（5）村产业配套项目</t>
  </si>
  <si>
    <t>江巴孜乡人民政府</t>
  </si>
  <si>
    <t>jsx202550</t>
  </si>
  <si>
    <t>伽师县卧里托格拉克镇龙口（16）村产业配套项目</t>
  </si>
  <si>
    <t>卧里托格拉克镇人民政府</t>
  </si>
  <si>
    <t>jsx202552</t>
  </si>
  <si>
    <t>伽师县克孜勒博依镇木努尔（25）村、铁热克博斯坦（28）村产业配套项目</t>
  </si>
  <si>
    <t>克孜勒博依镇人民政府</t>
  </si>
  <si>
    <t>jsx202553</t>
  </si>
  <si>
    <t>伽师县克孜勒博依镇2025年特色产业配套项目</t>
  </si>
  <si>
    <t>中央衔接资金（少数民族发展资金）</t>
  </si>
  <si>
    <t>jsx202555</t>
  </si>
  <si>
    <t>伽师县米夏乡2025年吐格巴斯特（16）村产业配套项目</t>
  </si>
  <si>
    <t>米夏乡人民政府</t>
  </si>
  <si>
    <t>jsx202558</t>
  </si>
  <si>
    <t>伽师县夏普吐勒镇阿热夏普吐勒（7）村产业配套项目</t>
  </si>
  <si>
    <t>夏普吐勒镇人民政府</t>
  </si>
  <si>
    <t>jsx202560</t>
  </si>
  <si>
    <t>伽师县和夏阿瓦提镇喀热萨（25）村产业配套项目</t>
  </si>
  <si>
    <t>和夏阿瓦提镇人民政府</t>
  </si>
  <si>
    <t>jsx202562</t>
  </si>
  <si>
    <t>伽师县克孜勒苏乡巴什奥塔格（39）村产业配套项目</t>
  </si>
  <si>
    <t>jsx202564</t>
  </si>
  <si>
    <t>伽师县古勒鲁克乡巴什阿恰勒（16）村产业配套项目</t>
  </si>
  <si>
    <t>古勒鲁克乡人民政府</t>
  </si>
  <si>
    <t>jsx202565</t>
  </si>
  <si>
    <t>伽师县玉代克力克乡2025年村级产业配套项目</t>
  </si>
  <si>
    <t>jsx202567</t>
  </si>
  <si>
    <t>伽师县玉代克力克乡乔拉克（10）村产业配套项目</t>
  </si>
  <si>
    <t>jsx202569</t>
  </si>
  <si>
    <t>伽师县巴仁镇2025年村级产业配套项目</t>
  </si>
  <si>
    <t>jsx202571</t>
  </si>
  <si>
    <t>伽师县西克尔库勒镇博斯坦（6）村产业配套项目</t>
  </si>
  <si>
    <t>jsx202572</t>
  </si>
  <si>
    <t>伽师县西克尔库勒镇西克尔（29）村产业配套项目</t>
  </si>
  <si>
    <t>jsx202573</t>
  </si>
  <si>
    <t>伽师县小额贷款贴息项目</t>
  </si>
  <si>
    <t>小额贷款贴息</t>
  </si>
  <si>
    <t>财政局</t>
  </si>
  <si>
    <t>二</t>
  </si>
  <si>
    <t>就业增收</t>
  </si>
  <si>
    <t>jsx202574</t>
  </si>
  <si>
    <t>伽师县公益性岗位补助项目</t>
  </si>
  <si>
    <t>就业项目</t>
  </si>
  <si>
    <t>公益性岗位</t>
  </si>
  <si>
    <t>农业农村局、各乡镇</t>
  </si>
  <si>
    <t>中央衔接资金1892万元，自治区衔接资金464.2万元</t>
  </si>
  <si>
    <t>jsx202575</t>
  </si>
  <si>
    <t>伽师县2025年农村道路管护人员补助项目</t>
  </si>
  <si>
    <t>交通局</t>
  </si>
  <si>
    <t>自治区衔接资金</t>
  </si>
  <si>
    <t>jsx202576</t>
  </si>
  <si>
    <t>伽师县脱贫劳动力（含监测户）一次性交通补助项目</t>
  </si>
  <si>
    <t>人社局、项目涉及乡镇</t>
  </si>
  <si>
    <t>中央衔接资金500万元，自治区衔接资金500万元</t>
  </si>
  <si>
    <t>jsx202577</t>
  </si>
  <si>
    <t>伽师县脱贫群众自主创业补助项目</t>
  </si>
  <si>
    <t>创业奖补</t>
  </si>
  <si>
    <t>三</t>
  </si>
  <si>
    <t>乡村建设</t>
  </si>
  <si>
    <t>jsx202580</t>
  </si>
  <si>
    <t>伽师县2025年西克尔库勒镇农村村组道路建设项目</t>
  </si>
  <si>
    <t>乡村建设行动</t>
  </si>
  <si>
    <t>农村道路建设（通村路、通户路、小型桥梁等）</t>
  </si>
  <si>
    <t>jsx202581</t>
  </si>
  <si>
    <t>伽师县2025年英买里镇、西克尔库勒镇产业路建设项目</t>
  </si>
  <si>
    <t>产业路建设</t>
  </si>
  <si>
    <t>中央衔接资金、地区衔接资金</t>
  </si>
  <si>
    <t>jsx202585</t>
  </si>
  <si>
    <t>伽师县西克尔库勒镇库木库坦（1）村农村道路建设项目</t>
  </si>
  <si>
    <t>jsx202586</t>
  </si>
  <si>
    <t>伽师县古勒鲁克乡乡村道路2025年中央财政以工代赈项目</t>
  </si>
  <si>
    <t>发改委、项目涉及乡镇</t>
  </si>
  <si>
    <t>中央衔接资金（以工代赈）</t>
  </si>
  <si>
    <t>jsx202587</t>
  </si>
  <si>
    <t>伽师县玉代克力克乡农村道路2025年中央财政以工代赈项目</t>
  </si>
  <si>
    <t>jsx202588</t>
  </si>
  <si>
    <t>伽师县米夏乡农村道路2025年中央财政以工代赈项目</t>
  </si>
  <si>
    <t>jsx202589</t>
  </si>
  <si>
    <t>伽师县克孜勒博依镇农村道路2025年中央财政以工代赈项目</t>
  </si>
  <si>
    <t>jsx202590</t>
  </si>
  <si>
    <t>伽师县江巴孜乡农村道路2025年中央财政以工代赈项目</t>
  </si>
  <si>
    <t>jsx202591</t>
  </si>
  <si>
    <t>伽师县英买里镇2025年入户路建设项目</t>
  </si>
  <si>
    <t>jsx202595</t>
  </si>
  <si>
    <t>伽师县米夏乡2025年入户路建设项目</t>
  </si>
  <si>
    <t>jsx202596</t>
  </si>
  <si>
    <t>伽师县夏普吐勒镇2025年入户路建设项目</t>
  </si>
  <si>
    <t>jsx202598</t>
  </si>
  <si>
    <t>伽师县克孜勒苏乡2025年入户路建设项目</t>
  </si>
  <si>
    <t>jsx2025100</t>
  </si>
  <si>
    <t>伽师县玉代克力克乡2025年入户路建设项目</t>
  </si>
  <si>
    <t>jsx2025101</t>
  </si>
  <si>
    <t>伽师县铁日木乡2025年入户路建设项目</t>
  </si>
  <si>
    <t>jsx2025102</t>
  </si>
  <si>
    <t>伽师县西克尔库勒镇2025年入户路建设项目</t>
  </si>
  <si>
    <t>jsx2025103</t>
  </si>
  <si>
    <t>伽师县英买里镇2025年农村污水处理项目</t>
  </si>
  <si>
    <t>农村污水治理</t>
  </si>
  <si>
    <t>jsx2025104</t>
  </si>
  <si>
    <t>伽师县江巴孜乡2025年农村污水处理项目</t>
  </si>
  <si>
    <t>jsx2025107</t>
  </si>
  <si>
    <t>伽师县江巴孜乡2025年垃圾处理建设项目</t>
  </si>
  <si>
    <t>农村垃圾治理</t>
  </si>
  <si>
    <t>jsx2025108</t>
  </si>
  <si>
    <t>伽师县卧里托格拉克镇2025年垃圾处理建设项目</t>
  </si>
  <si>
    <t>jsx2025109</t>
  </si>
  <si>
    <t>伽师县克孜勒博依镇2025年垃圾处理建设项目</t>
  </si>
  <si>
    <t>jsx2025110</t>
  </si>
  <si>
    <t>伽师县和夏阿瓦提镇2025年垃圾处理建设项目</t>
  </si>
  <si>
    <t>jsx2025111</t>
  </si>
  <si>
    <t>伽师县西克尔库勒镇灾后易地重建西克尔村道路及配套附属工程建设项目</t>
  </si>
  <si>
    <t>农村基础设施、人居环境整治</t>
  </si>
  <si>
    <t>四</t>
  </si>
  <si>
    <t>巩固三保障成果</t>
  </si>
  <si>
    <t>jsx2025112</t>
  </si>
  <si>
    <t>伽师县2025年“雨露计划”职业教育补助项目</t>
  </si>
  <si>
    <t>享受“雨露计划+”职业教育补助</t>
  </si>
  <si>
    <t>农业农村局，项目涉及乡镇</t>
  </si>
  <si>
    <t>五</t>
  </si>
  <si>
    <t>项目管理费</t>
  </si>
  <si>
    <t>jsx2025114</t>
  </si>
  <si>
    <t>伽师县2025年项目服务费</t>
  </si>
  <si>
    <t>农业农村局</t>
  </si>
  <si>
    <t>县配套资金</t>
  </si>
  <si>
    <t>六</t>
  </si>
  <si>
    <t>其他</t>
  </si>
  <si>
    <t>jsx2025115</t>
  </si>
  <si>
    <t>伽师县“健康饮茶”“送茶入户”项目</t>
  </si>
  <si>
    <t>困难群众饮用低氟茶</t>
  </si>
  <si>
    <t>统战部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</si>
</sst>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_ "/>
    <numFmt numFmtId="178" formatCode="0_ "/>
  </numFmts>
  <fonts count="34">
    <font>
      <sz val="11"/>
      <color theme="1"/>
      <name val="宋体"/>
      <charset val="134"/>
      <scheme val="minor"/>
    </font>
    <font>
      <sz val="18"/>
      <color theme="1"/>
      <name val="黑体"/>
      <charset val="134"/>
    </font>
    <font>
      <sz val="20"/>
      <color theme="1"/>
      <name val="黑体"/>
      <charset val="134"/>
    </font>
    <font>
      <sz val="20"/>
      <color theme="1"/>
      <name val="宋体"/>
      <charset val="134"/>
      <scheme val="minor"/>
    </font>
    <font>
      <sz val="11"/>
      <name val="宋体"/>
      <charset val="134"/>
      <scheme val="minor"/>
    </font>
    <font>
      <sz val="20"/>
      <color theme="1"/>
      <name val="方正仿宋_GBK"/>
      <charset val="134"/>
    </font>
    <font>
      <sz val="20"/>
      <color theme="1"/>
      <name val="宋体"/>
      <charset val="134"/>
    </font>
    <font>
      <sz val="14"/>
      <color theme="1"/>
      <name val="宋体"/>
      <charset val="134"/>
      <scheme val="minor"/>
    </font>
    <font>
      <sz val="48"/>
      <name val="方正小标宋_GBK"/>
      <charset val="134"/>
    </font>
    <font>
      <sz val="18"/>
      <name val="黑体"/>
      <charset val="134"/>
    </font>
    <font>
      <sz val="20"/>
      <name val="黑体"/>
      <charset val="134"/>
    </font>
    <font>
      <sz val="20"/>
      <name val="宋体"/>
      <charset val="134"/>
    </font>
    <font>
      <sz val="20"/>
      <name val="宋体"/>
      <charset val="134"/>
      <scheme val="minor"/>
    </font>
    <font>
      <sz val="20"/>
      <name val="方正仿宋_GBK"/>
      <charset val="134"/>
    </font>
    <font>
      <sz val="11"/>
      <color rgb="FFFF0000"/>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4" borderId="0" applyNumberFormat="0" applyBorder="0" applyAlignment="0" applyProtection="0">
      <alignment vertical="center"/>
    </xf>
    <xf numFmtId="0" fontId="16"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7" applyNumberFormat="0" applyFont="0" applyAlignment="0" applyProtection="0">
      <alignment vertical="center"/>
    </xf>
    <xf numFmtId="0" fontId="21" fillId="7"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10" applyNumberFormat="0" applyFill="0" applyAlignment="0" applyProtection="0">
      <alignment vertical="center"/>
    </xf>
    <xf numFmtId="0" fontId="18" fillId="0" borderId="10" applyNumberFormat="0" applyFill="0" applyAlignment="0" applyProtection="0">
      <alignment vertical="center"/>
    </xf>
    <xf numFmtId="0" fontId="21" fillId="13" borderId="0" applyNumberFormat="0" applyBorder="0" applyAlignment="0" applyProtection="0">
      <alignment vertical="center"/>
    </xf>
    <xf numFmtId="0" fontId="17" fillId="0" borderId="9" applyNumberFormat="0" applyFill="0" applyAlignment="0" applyProtection="0">
      <alignment vertical="center"/>
    </xf>
    <xf numFmtId="0" fontId="21" fillId="6" borderId="0" applyNumberFormat="0" applyBorder="0" applyAlignment="0" applyProtection="0">
      <alignment vertical="center"/>
    </xf>
    <xf numFmtId="0" fontId="27" fillId="5" borderId="11" applyNumberFormat="0" applyAlignment="0" applyProtection="0">
      <alignment vertical="center"/>
    </xf>
    <xf numFmtId="0" fontId="20" fillId="5" borderId="8" applyNumberFormat="0" applyAlignment="0" applyProtection="0">
      <alignment vertical="center"/>
    </xf>
    <xf numFmtId="0" fontId="29" fillId="21" borderId="12" applyNumberFormat="0" applyAlignment="0" applyProtection="0">
      <alignment vertical="center"/>
    </xf>
    <xf numFmtId="0" fontId="23" fillId="22" borderId="0" applyNumberFormat="0" applyBorder="0" applyAlignment="0" applyProtection="0">
      <alignment vertical="center"/>
    </xf>
    <xf numFmtId="0" fontId="21" fillId="25"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0" fillId="28" borderId="0" applyNumberFormat="0" applyBorder="0" applyAlignment="0" applyProtection="0">
      <alignment vertical="center"/>
    </xf>
    <xf numFmtId="0" fontId="33" fillId="0" borderId="0">
      <alignment vertical="center"/>
    </xf>
    <xf numFmtId="0" fontId="28" fillId="20" borderId="0" applyNumberFormat="0" applyBorder="0" applyAlignment="0" applyProtection="0">
      <alignment vertical="center"/>
    </xf>
    <xf numFmtId="0" fontId="23" fillId="19" borderId="0" applyNumberFormat="0" applyBorder="0" applyAlignment="0" applyProtection="0">
      <alignment vertical="center"/>
    </xf>
    <xf numFmtId="0" fontId="21" fillId="27" borderId="0" applyNumberFormat="0" applyBorder="0" applyAlignment="0" applyProtection="0">
      <alignment vertical="center"/>
    </xf>
    <xf numFmtId="0" fontId="23" fillId="9" borderId="0" applyNumberFormat="0" applyBorder="0" applyAlignment="0" applyProtection="0">
      <alignment vertical="center"/>
    </xf>
    <xf numFmtId="0" fontId="23" fillId="32"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21" fillId="26" borderId="0" applyNumberFormat="0" applyBorder="0" applyAlignment="0" applyProtection="0">
      <alignment vertical="center"/>
    </xf>
    <xf numFmtId="0" fontId="21" fillId="24" borderId="0" applyNumberFormat="0" applyBorder="0" applyAlignment="0" applyProtection="0">
      <alignment vertical="center"/>
    </xf>
    <xf numFmtId="0" fontId="23" fillId="31" borderId="0" applyNumberFormat="0" applyBorder="0" applyAlignment="0" applyProtection="0">
      <alignment vertical="center"/>
    </xf>
    <xf numFmtId="0" fontId="23" fillId="16" borderId="0" applyNumberFormat="0" applyBorder="0" applyAlignment="0" applyProtection="0">
      <alignment vertical="center"/>
    </xf>
    <xf numFmtId="0" fontId="21" fillId="23" borderId="0" applyNumberFormat="0" applyBorder="0" applyAlignment="0" applyProtection="0">
      <alignment vertical="center"/>
    </xf>
    <xf numFmtId="0" fontId="23" fillId="30" borderId="0" applyNumberFormat="0" applyBorder="0" applyAlignment="0" applyProtection="0">
      <alignment vertical="center"/>
    </xf>
    <xf numFmtId="0" fontId="21" fillId="15" borderId="0" applyNumberFormat="0" applyBorder="0" applyAlignment="0" applyProtection="0">
      <alignment vertical="center"/>
    </xf>
    <xf numFmtId="0" fontId="21" fillId="18" borderId="0" applyNumberFormat="0" applyBorder="0" applyAlignment="0" applyProtection="0">
      <alignment vertical="center"/>
    </xf>
    <xf numFmtId="0" fontId="23" fillId="29" borderId="0" applyNumberFormat="0" applyBorder="0" applyAlignment="0" applyProtection="0">
      <alignment vertical="center"/>
    </xf>
    <xf numFmtId="0" fontId="21" fillId="33" borderId="0" applyNumberFormat="0" applyBorder="0" applyAlignment="0" applyProtection="0">
      <alignment vertical="center"/>
    </xf>
  </cellStyleXfs>
  <cellXfs count="62">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wrapText="1"/>
    </xf>
    <xf numFmtId="0" fontId="7" fillId="0" borderId="0" xfId="0" applyFont="1" applyFill="1" applyAlignment="1">
      <alignment horizontal="center" vertical="center"/>
    </xf>
    <xf numFmtId="0" fontId="4" fillId="0" borderId="0" xfId="0" applyNumberFormat="1" applyFont="1" applyFill="1" applyAlignment="1">
      <alignment horizontal="center" vertical="center"/>
    </xf>
    <xf numFmtId="0" fontId="0" fillId="0" borderId="0" xfId="0" applyFill="1" applyAlignment="1">
      <alignment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49" fontId="11" fillId="0"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176" fontId="10" fillId="2" borderId="2" xfId="0" applyNumberFormat="1" applyFont="1" applyFill="1" applyBorder="1" applyAlignment="1">
      <alignment horizontal="center" vertical="center" wrapText="1"/>
    </xf>
    <xf numFmtId="0" fontId="11" fillId="0" borderId="2" xfId="0" applyFont="1" applyFill="1" applyBorder="1" applyAlignment="1">
      <alignmen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12" fillId="2" borderId="2" xfId="0" applyFont="1" applyFill="1" applyBorder="1" applyAlignment="1">
      <alignment horizontal="center" vertical="center"/>
    </xf>
    <xf numFmtId="0" fontId="10" fillId="2" borderId="2" xfId="0"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1" fillId="0"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4" fillId="0" borderId="2" xfId="0" applyFont="1" applyFill="1" applyBorder="1" applyAlignment="1">
      <alignment horizontal="center" vertical="center"/>
    </xf>
    <xf numFmtId="178" fontId="11"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4"/>
  <sheetViews>
    <sheetView tabSelected="1" zoomScale="55" zoomScaleNormal="55" workbookViewId="0">
      <selection activeCell="K6" sqref="K6"/>
    </sheetView>
  </sheetViews>
  <sheetFormatPr defaultColWidth="7" defaultRowHeight="59" customHeight="1"/>
  <cols>
    <col min="1" max="1" width="10.6306306306306" style="1" customWidth="1"/>
    <col min="2" max="2" width="11.8828828828829" style="1" customWidth="1"/>
    <col min="3" max="3" width="63.7477477477477" style="10" customWidth="1"/>
    <col min="4" max="5" width="15.1171171171171" style="1" customWidth="1"/>
    <col min="6" max="6" width="18.7477477477477" style="1" customWidth="1"/>
    <col min="7" max="7" width="18.7477477477477" style="11" customWidth="1"/>
    <col min="8" max="8" width="18.5045045045045" style="1" customWidth="1"/>
    <col min="9" max="10" width="24.0540540540541" style="1" customWidth="1"/>
    <col min="11" max="11" width="16.5045045045045" style="12" customWidth="1"/>
    <col min="12" max="12" width="22.1801801801802" style="12" customWidth="1"/>
    <col min="13" max="14" width="13.9459459459459" style="12" customWidth="1"/>
    <col min="15" max="15" width="6.22522522522523" style="12" customWidth="1"/>
    <col min="16" max="17" width="8" style="1" customWidth="1"/>
    <col min="18" max="18" width="14.6306306306306" style="1" customWidth="1"/>
    <col min="19" max="19" width="12.8828828828829" style="1" customWidth="1"/>
    <col min="20" max="20" width="14.6846846846847" style="1" customWidth="1"/>
    <col min="21" max="21" width="19.3603603603604" style="1" customWidth="1"/>
    <col min="22" max="22" width="34.009009009009" style="1" customWidth="1"/>
    <col min="23" max="23" width="15.8288288288288" style="1" customWidth="1"/>
    <col min="24" max="16367" width="7" style="1" customWidth="1"/>
    <col min="16368" max="16381" width="7" style="13"/>
  </cols>
  <sheetData>
    <row r="1" s="1" customFormat="1" ht="93" customHeight="1" spans="1:22">
      <c r="A1" s="14" t="s">
        <v>0</v>
      </c>
      <c r="B1" s="14"/>
      <c r="C1" s="14"/>
      <c r="D1" s="14"/>
      <c r="E1" s="14"/>
      <c r="F1" s="14"/>
      <c r="G1" s="14"/>
      <c r="H1" s="14"/>
      <c r="I1" s="14"/>
      <c r="J1" s="14"/>
      <c r="K1" s="14"/>
      <c r="L1" s="14"/>
      <c r="M1" s="14"/>
      <c r="N1" s="14"/>
      <c r="O1" s="14"/>
      <c r="P1" s="14"/>
      <c r="Q1" s="14"/>
      <c r="R1" s="14"/>
      <c r="S1" s="14"/>
      <c r="T1" s="14"/>
      <c r="U1" s="14"/>
      <c r="V1" s="14"/>
    </row>
    <row r="2" s="2" customFormat="1" customHeight="1" spans="1:22">
      <c r="A2" s="15" t="s">
        <v>1</v>
      </c>
      <c r="B2" s="15" t="s">
        <v>2</v>
      </c>
      <c r="C2" s="15" t="s">
        <v>3</v>
      </c>
      <c r="D2" s="15" t="s">
        <v>4</v>
      </c>
      <c r="E2" s="15" t="s">
        <v>5</v>
      </c>
      <c r="F2" s="15" t="s">
        <v>6</v>
      </c>
      <c r="G2" s="15" t="s">
        <v>7</v>
      </c>
      <c r="H2" s="16" t="s">
        <v>8</v>
      </c>
      <c r="I2" s="16"/>
      <c r="J2" s="16"/>
      <c r="K2" s="27"/>
      <c r="L2" s="27"/>
      <c r="M2" s="27"/>
      <c r="N2" s="27"/>
      <c r="O2" s="27"/>
      <c r="P2" s="16"/>
      <c r="Q2" s="16"/>
      <c r="R2" s="16"/>
      <c r="S2" s="16"/>
      <c r="T2" s="15" t="s">
        <v>9</v>
      </c>
      <c r="U2" s="15" t="s">
        <v>10</v>
      </c>
      <c r="V2" s="29" t="s">
        <v>11</v>
      </c>
    </row>
    <row r="3" s="3" customFormat="1" ht="48" customHeight="1" spans="1:22">
      <c r="A3" s="17"/>
      <c r="B3" s="17"/>
      <c r="C3" s="17"/>
      <c r="D3" s="17"/>
      <c r="E3" s="17"/>
      <c r="F3" s="17"/>
      <c r="G3" s="17"/>
      <c r="H3" s="16" t="s">
        <v>12</v>
      </c>
      <c r="I3" s="27" t="s">
        <v>13</v>
      </c>
      <c r="J3" s="27"/>
      <c r="K3" s="27"/>
      <c r="L3" s="27"/>
      <c r="M3" s="27"/>
      <c r="N3" s="27"/>
      <c r="O3" s="27"/>
      <c r="P3" s="15" t="s">
        <v>14</v>
      </c>
      <c r="Q3" s="15" t="s">
        <v>15</v>
      </c>
      <c r="R3" s="15" t="s">
        <v>16</v>
      </c>
      <c r="S3" s="15" t="s">
        <v>17</v>
      </c>
      <c r="T3" s="17"/>
      <c r="U3" s="17"/>
      <c r="V3" s="30"/>
    </row>
    <row r="4" s="3" customFormat="1" ht="101" customHeight="1" spans="1:22">
      <c r="A4" s="17"/>
      <c r="B4" s="17"/>
      <c r="C4" s="17"/>
      <c r="D4" s="17"/>
      <c r="E4" s="17"/>
      <c r="F4" s="17"/>
      <c r="G4" s="17"/>
      <c r="H4" s="16"/>
      <c r="I4" s="15" t="s">
        <v>18</v>
      </c>
      <c r="J4" s="28" t="s">
        <v>19</v>
      </c>
      <c r="K4" s="15" t="s">
        <v>20</v>
      </c>
      <c r="L4" s="15" t="s">
        <v>21</v>
      </c>
      <c r="M4" s="15" t="s">
        <v>22</v>
      </c>
      <c r="N4" s="15" t="s">
        <v>23</v>
      </c>
      <c r="O4" s="15" t="s">
        <v>24</v>
      </c>
      <c r="P4" s="17"/>
      <c r="Q4" s="17"/>
      <c r="R4" s="17"/>
      <c r="S4" s="17"/>
      <c r="T4" s="17"/>
      <c r="U4" s="17"/>
      <c r="V4" s="31"/>
    </row>
    <row r="5" s="4" customFormat="1" ht="58" customHeight="1" spans="1:22">
      <c r="A5" s="18" t="s">
        <v>12</v>
      </c>
      <c r="B5" s="18"/>
      <c r="C5" s="18"/>
      <c r="D5" s="18"/>
      <c r="E5" s="18"/>
      <c r="F5" s="18"/>
      <c r="G5" s="18"/>
      <c r="H5" s="19">
        <f t="shared" ref="H5:L5" si="0">H6+H77+H96+H119+H121+H123</f>
        <v>62021</v>
      </c>
      <c r="I5" s="19">
        <f t="shared" si="0"/>
        <v>61694</v>
      </c>
      <c r="J5" s="19">
        <f t="shared" si="0"/>
        <v>58410</v>
      </c>
      <c r="K5" s="19">
        <f t="shared" si="0"/>
        <v>1860</v>
      </c>
      <c r="L5" s="19">
        <f t="shared" si="0"/>
        <v>1424</v>
      </c>
      <c r="M5" s="19"/>
      <c r="N5" s="19"/>
      <c r="O5" s="19"/>
      <c r="P5" s="19"/>
      <c r="Q5" s="19"/>
      <c r="R5" s="19">
        <f>R6+R77+R96+R119+R121+R123</f>
        <v>327</v>
      </c>
      <c r="S5" s="19"/>
      <c r="T5" s="18"/>
      <c r="U5" s="18"/>
      <c r="V5" s="32">
        <f>SUM(V6:V122)</f>
        <v>4071.632654</v>
      </c>
    </row>
    <row r="6" s="4" customFormat="1" ht="58" customHeight="1" spans="1:22">
      <c r="A6" s="20" t="s">
        <v>25</v>
      </c>
      <c r="B6" s="21"/>
      <c r="C6" s="20" t="s">
        <v>26</v>
      </c>
      <c r="D6" s="20"/>
      <c r="E6" s="20"/>
      <c r="F6" s="20"/>
      <c r="G6" s="20"/>
      <c r="H6" s="22">
        <f t="shared" ref="H6:L6" si="1">SUM(H7:H76)</f>
        <v>41450.76281</v>
      </c>
      <c r="I6" s="22">
        <f t="shared" si="1"/>
        <v>41450.76281</v>
      </c>
      <c r="J6" s="22">
        <f t="shared" si="1"/>
        <v>40072.76281</v>
      </c>
      <c r="K6" s="22">
        <f t="shared" si="1"/>
        <v>0</v>
      </c>
      <c r="L6" s="22">
        <f t="shared" si="1"/>
        <v>1378</v>
      </c>
      <c r="M6" s="20"/>
      <c r="N6" s="20"/>
      <c r="O6" s="20"/>
      <c r="P6" s="20"/>
      <c r="Q6" s="20"/>
      <c r="R6" s="20"/>
      <c r="S6" s="20"/>
      <c r="T6" s="20"/>
      <c r="U6" s="20"/>
      <c r="V6" s="32"/>
    </row>
    <row r="7" s="1" customFormat="1" ht="97" customHeight="1" spans="1:22">
      <c r="A7" s="23">
        <v>1</v>
      </c>
      <c r="B7" s="23" t="s">
        <v>27</v>
      </c>
      <c r="C7" s="23" t="s">
        <v>28</v>
      </c>
      <c r="D7" s="23" t="s">
        <v>29</v>
      </c>
      <c r="E7" s="23" t="s">
        <v>30</v>
      </c>
      <c r="F7" s="23" t="s">
        <v>31</v>
      </c>
      <c r="G7" s="23">
        <v>72315.2</v>
      </c>
      <c r="H7" s="23">
        <f>I7+P7+Q7+R7+S7</f>
        <v>6068.65</v>
      </c>
      <c r="I7" s="23">
        <f>J7+K7+L7+M7+N7+O7</f>
        <v>6068.65</v>
      </c>
      <c r="J7" s="23">
        <v>6068.65</v>
      </c>
      <c r="K7" s="23"/>
      <c r="L7" s="23"/>
      <c r="M7" s="23"/>
      <c r="N7" s="23"/>
      <c r="O7" s="23"/>
      <c r="P7" s="23"/>
      <c r="Q7" s="23"/>
      <c r="R7" s="23"/>
      <c r="S7" s="23"/>
      <c r="T7" s="23" t="s">
        <v>32</v>
      </c>
      <c r="U7" s="23" t="s">
        <v>33</v>
      </c>
      <c r="V7" s="23"/>
    </row>
    <row r="8" s="1" customFormat="1" ht="97" customHeight="1" spans="1:22">
      <c r="A8" s="24"/>
      <c r="B8" s="24"/>
      <c r="C8" s="24"/>
      <c r="D8" s="24"/>
      <c r="E8" s="24"/>
      <c r="F8" s="24"/>
      <c r="G8" s="24"/>
      <c r="H8" s="24"/>
      <c r="I8" s="24"/>
      <c r="J8" s="24"/>
      <c r="K8" s="24"/>
      <c r="L8" s="24"/>
      <c r="M8" s="24"/>
      <c r="N8" s="24"/>
      <c r="O8" s="24"/>
      <c r="P8" s="24"/>
      <c r="Q8" s="24"/>
      <c r="R8" s="24"/>
      <c r="S8" s="24"/>
      <c r="T8" s="24"/>
      <c r="U8" s="24"/>
      <c r="V8" s="24"/>
    </row>
    <row r="9" s="1" customFormat="1" ht="97" customHeight="1" spans="1:22">
      <c r="A9" s="25"/>
      <c r="B9" s="25"/>
      <c r="C9" s="25"/>
      <c r="D9" s="25"/>
      <c r="E9" s="25"/>
      <c r="F9" s="25"/>
      <c r="G9" s="25"/>
      <c r="H9" s="25"/>
      <c r="I9" s="25"/>
      <c r="J9" s="25"/>
      <c r="K9" s="25"/>
      <c r="L9" s="25"/>
      <c r="M9" s="25"/>
      <c r="N9" s="25"/>
      <c r="O9" s="25"/>
      <c r="P9" s="25"/>
      <c r="Q9" s="25"/>
      <c r="R9" s="25"/>
      <c r="S9" s="25"/>
      <c r="T9" s="25"/>
      <c r="U9" s="25"/>
      <c r="V9" s="25"/>
    </row>
    <row r="10" s="1" customFormat="1" ht="97" customHeight="1" spans="1:22">
      <c r="A10" s="26"/>
      <c r="B10" s="26"/>
      <c r="C10" s="26" t="s">
        <v>28</v>
      </c>
      <c r="D10" s="26"/>
      <c r="E10" s="26" t="s">
        <v>34</v>
      </c>
      <c r="F10" s="26"/>
      <c r="G10" s="26"/>
      <c r="H10" s="26"/>
      <c r="I10" s="26"/>
      <c r="J10" s="26"/>
      <c r="K10" s="26"/>
      <c r="L10" s="26"/>
      <c r="M10" s="26"/>
      <c r="N10" s="26"/>
      <c r="O10" s="26"/>
      <c r="P10" s="26"/>
      <c r="Q10" s="26"/>
      <c r="R10" s="26"/>
      <c r="S10" s="26"/>
      <c r="T10" s="26"/>
      <c r="U10" s="26"/>
      <c r="V10" s="26">
        <v>756.8435</v>
      </c>
    </row>
    <row r="11" s="1" customFormat="1" ht="97" customHeight="1" spans="1:22">
      <c r="A11" s="26"/>
      <c r="B11" s="26"/>
      <c r="C11" s="26" t="s">
        <v>28</v>
      </c>
      <c r="D11" s="26"/>
      <c r="E11" s="26" t="s">
        <v>35</v>
      </c>
      <c r="F11" s="26"/>
      <c r="G11" s="26"/>
      <c r="H11" s="26"/>
      <c r="I11" s="26"/>
      <c r="J11" s="26"/>
      <c r="K11" s="26"/>
      <c r="L11" s="26"/>
      <c r="M11" s="26"/>
      <c r="N11" s="26"/>
      <c r="O11" s="26"/>
      <c r="P11" s="26"/>
      <c r="Q11" s="26"/>
      <c r="R11" s="26"/>
      <c r="S11" s="26"/>
      <c r="T11" s="26"/>
      <c r="U11" s="26"/>
      <c r="V11" s="26">
        <v>314.496</v>
      </c>
    </row>
    <row r="12" s="1" customFormat="1" ht="97" customHeight="1" spans="1:22">
      <c r="A12" s="26"/>
      <c r="B12" s="26"/>
      <c r="C12" s="26" t="s">
        <v>28</v>
      </c>
      <c r="D12" s="26"/>
      <c r="E12" s="26" t="s">
        <v>36</v>
      </c>
      <c r="F12" s="26"/>
      <c r="G12" s="26"/>
      <c r="H12" s="26"/>
      <c r="I12" s="26"/>
      <c r="J12" s="26"/>
      <c r="K12" s="26"/>
      <c r="L12" s="26"/>
      <c r="M12" s="26"/>
      <c r="N12" s="26"/>
      <c r="O12" s="26"/>
      <c r="P12" s="26"/>
      <c r="Q12" s="26"/>
      <c r="R12" s="26"/>
      <c r="S12" s="26"/>
      <c r="T12" s="26"/>
      <c r="U12" s="26"/>
      <c r="V12" s="26">
        <v>51.373</v>
      </c>
    </row>
    <row r="13" s="1" customFormat="1" ht="97" customHeight="1" spans="1:22">
      <c r="A13" s="26"/>
      <c r="B13" s="26"/>
      <c r="C13" s="26" t="s">
        <v>28</v>
      </c>
      <c r="D13" s="26"/>
      <c r="E13" s="26" t="s">
        <v>37</v>
      </c>
      <c r="F13" s="26"/>
      <c r="G13" s="26"/>
      <c r="H13" s="26"/>
      <c r="I13" s="26"/>
      <c r="J13" s="26"/>
      <c r="K13" s="26"/>
      <c r="L13" s="26"/>
      <c r="M13" s="26"/>
      <c r="N13" s="26"/>
      <c r="O13" s="26"/>
      <c r="P13" s="26"/>
      <c r="Q13" s="26"/>
      <c r="R13" s="26"/>
      <c r="S13" s="26"/>
      <c r="T13" s="26"/>
      <c r="U13" s="26"/>
      <c r="V13" s="26">
        <v>246.386</v>
      </c>
    </row>
    <row r="14" s="1" customFormat="1" ht="97" customHeight="1" spans="1:22">
      <c r="A14" s="26"/>
      <c r="B14" s="26"/>
      <c r="C14" s="26" t="s">
        <v>28</v>
      </c>
      <c r="D14" s="26"/>
      <c r="E14" s="26" t="s">
        <v>38</v>
      </c>
      <c r="F14" s="26"/>
      <c r="G14" s="26"/>
      <c r="H14" s="26"/>
      <c r="I14" s="26"/>
      <c r="J14" s="26"/>
      <c r="K14" s="26"/>
      <c r="L14" s="26"/>
      <c r="M14" s="26"/>
      <c r="N14" s="26"/>
      <c r="O14" s="26"/>
      <c r="P14" s="26"/>
      <c r="Q14" s="26"/>
      <c r="R14" s="26"/>
      <c r="S14" s="26"/>
      <c r="T14" s="26"/>
      <c r="U14" s="26"/>
      <c r="V14" s="33">
        <v>367.843</v>
      </c>
    </row>
    <row r="15" s="1" customFormat="1" ht="97" customHeight="1" spans="1:22">
      <c r="A15" s="26"/>
      <c r="B15" s="26"/>
      <c r="C15" s="26" t="s">
        <v>28</v>
      </c>
      <c r="D15" s="26"/>
      <c r="E15" s="26" t="s">
        <v>39</v>
      </c>
      <c r="F15" s="26"/>
      <c r="G15" s="26"/>
      <c r="H15" s="26"/>
      <c r="I15" s="26"/>
      <c r="J15" s="26"/>
      <c r="K15" s="26"/>
      <c r="L15" s="26"/>
      <c r="M15" s="26"/>
      <c r="N15" s="26"/>
      <c r="O15" s="26"/>
      <c r="P15" s="26"/>
      <c r="Q15" s="26"/>
      <c r="R15" s="26"/>
      <c r="S15" s="26"/>
      <c r="T15" s="26"/>
      <c r="U15" s="26"/>
      <c r="V15" s="26">
        <v>169.6485</v>
      </c>
    </row>
    <row r="16" s="1" customFormat="1" ht="97" customHeight="1" spans="1:22">
      <c r="A16" s="26"/>
      <c r="B16" s="26"/>
      <c r="C16" s="26" t="s">
        <v>28</v>
      </c>
      <c r="D16" s="26"/>
      <c r="E16" s="26" t="s">
        <v>40</v>
      </c>
      <c r="F16" s="26"/>
      <c r="G16" s="26"/>
      <c r="H16" s="26"/>
      <c r="I16" s="26"/>
      <c r="J16" s="26"/>
      <c r="K16" s="26"/>
      <c r="L16" s="26"/>
      <c r="M16" s="26"/>
      <c r="N16" s="26"/>
      <c r="O16" s="26"/>
      <c r="P16" s="26"/>
      <c r="Q16" s="26"/>
      <c r="R16" s="26"/>
      <c r="S16" s="26"/>
      <c r="T16" s="26"/>
      <c r="U16" s="26"/>
      <c r="V16" s="26"/>
    </row>
    <row r="17" s="1" customFormat="1" ht="97" customHeight="1" spans="1:22">
      <c r="A17" s="26"/>
      <c r="B17" s="26"/>
      <c r="C17" s="26" t="s">
        <v>28</v>
      </c>
      <c r="D17" s="26"/>
      <c r="E17" s="26" t="s">
        <v>41</v>
      </c>
      <c r="F17" s="26"/>
      <c r="G17" s="26"/>
      <c r="H17" s="26"/>
      <c r="I17" s="26"/>
      <c r="J17" s="26"/>
      <c r="K17" s="26"/>
      <c r="L17" s="26"/>
      <c r="M17" s="26"/>
      <c r="N17" s="26"/>
      <c r="O17" s="26"/>
      <c r="P17" s="26"/>
      <c r="Q17" s="26"/>
      <c r="R17" s="26"/>
      <c r="S17" s="26"/>
      <c r="T17" s="26"/>
      <c r="U17" s="26"/>
      <c r="V17" s="26">
        <v>189.4865</v>
      </c>
    </row>
    <row r="18" s="1" customFormat="1" ht="97" customHeight="1" spans="1:22">
      <c r="A18" s="26"/>
      <c r="B18" s="26"/>
      <c r="C18" s="26" t="s">
        <v>28</v>
      </c>
      <c r="D18" s="26"/>
      <c r="E18" s="26" t="s">
        <v>42</v>
      </c>
      <c r="F18" s="26"/>
      <c r="G18" s="26"/>
      <c r="H18" s="26"/>
      <c r="I18" s="26"/>
      <c r="J18" s="26"/>
      <c r="K18" s="26"/>
      <c r="L18" s="26"/>
      <c r="M18" s="26"/>
      <c r="N18" s="26"/>
      <c r="O18" s="26"/>
      <c r="P18" s="26"/>
      <c r="Q18" s="26"/>
      <c r="R18" s="26"/>
      <c r="S18" s="26"/>
      <c r="T18" s="26"/>
      <c r="U18" s="26"/>
      <c r="V18" s="33"/>
    </row>
    <row r="19" s="1" customFormat="1" ht="97" customHeight="1" spans="1:22">
      <c r="A19" s="26"/>
      <c r="B19" s="26"/>
      <c r="C19" s="26" t="s">
        <v>28</v>
      </c>
      <c r="D19" s="26"/>
      <c r="E19" s="26" t="s">
        <v>43</v>
      </c>
      <c r="F19" s="26"/>
      <c r="G19" s="26"/>
      <c r="H19" s="26"/>
      <c r="I19" s="26"/>
      <c r="J19" s="26"/>
      <c r="K19" s="26"/>
      <c r="L19" s="26"/>
      <c r="M19" s="26"/>
      <c r="N19" s="26"/>
      <c r="O19" s="26"/>
      <c r="P19" s="26"/>
      <c r="Q19" s="26"/>
      <c r="R19" s="26"/>
      <c r="S19" s="26"/>
      <c r="T19" s="26"/>
      <c r="U19" s="26"/>
      <c r="V19" s="33"/>
    </row>
    <row r="20" s="1" customFormat="1" ht="97" customHeight="1" spans="1:23">
      <c r="A20" s="26"/>
      <c r="B20" s="26"/>
      <c r="C20" s="26" t="s">
        <v>28</v>
      </c>
      <c r="D20" s="26"/>
      <c r="E20" s="26" t="s">
        <v>44</v>
      </c>
      <c r="F20" s="26"/>
      <c r="G20" s="26"/>
      <c r="H20" s="26"/>
      <c r="I20" s="26"/>
      <c r="J20" s="26"/>
      <c r="K20" s="26"/>
      <c r="L20" s="26"/>
      <c r="M20" s="26"/>
      <c r="N20" s="26"/>
      <c r="O20" s="26"/>
      <c r="P20" s="26"/>
      <c r="Q20" s="26"/>
      <c r="R20" s="26"/>
      <c r="S20" s="26"/>
      <c r="T20" s="26"/>
      <c r="U20" s="26"/>
      <c r="V20" s="26">
        <v>52.2445</v>
      </c>
      <c r="W20" s="26"/>
    </row>
    <row r="21" s="1" customFormat="1" ht="97" customHeight="1" spans="1:22">
      <c r="A21" s="26"/>
      <c r="B21" s="26"/>
      <c r="C21" s="26" t="s">
        <v>28</v>
      </c>
      <c r="D21" s="26"/>
      <c r="E21" s="26" t="s">
        <v>45</v>
      </c>
      <c r="F21" s="26"/>
      <c r="G21" s="26"/>
      <c r="H21" s="26"/>
      <c r="I21" s="26"/>
      <c r="J21" s="26"/>
      <c r="K21" s="26"/>
      <c r="L21" s="26"/>
      <c r="M21" s="26"/>
      <c r="N21" s="26"/>
      <c r="O21" s="26"/>
      <c r="P21" s="26"/>
      <c r="Q21" s="26"/>
      <c r="R21" s="26"/>
      <c r="S21" s="26"/>
      <c r="T21" s="26"/>
      <c r="U21" s="26"/>
      <c r="V21" s="26">
        <v>200.0005</v>
      </c>
    </row>
    <row r="22" s="1" customFormat="1" ht="97" customHeight="1" spans="1:22">
      <c r="A22" s="26"/>
      <c r="B22" s="26"/>
      <c r="C22" s="26" t="s">
        <v>28</v>
      </c>
      <c r="D22" s="26"/>
      <c r="E22" s="26" t="s">
        <v>46</v>
      </c>
      <c r="F22" s="26"/>
      <c r="G22" s="26"/>
      <c r="H22" s="26"/>
      <c r="I22" s="26"/>
      <c r="J22" s="26"/>
      <c r="K22" s="26"/>
      <c r="L22" s="26"/>
      <c r="M22" s="26"/>
      <c r="N22" s="26"/>
      <c r="O22" s="26"/>
      <c r="P22" s="26"/>
      <c r="Q22" s="26"/>
      <c r="R22" s="26"/>
      <c r="S22" s="26"/>
      <c r="T22" s="26"/>
      <c r="U22" s="26"/>
      <c r="V22" s="26">
        <v>170.3555</v>
      </c>
    </row>
    <row r="23" s="1" customFormat="1" ht="97" customHeight="1" spans="1:22">
      <c r="A23" s="23">
        <v>2</v>
      </c>
      <c r="B23" s="23" t="s">
        <v>47</v>
      </c>
      <c r="C23" s="23" t="s">
        <v>48</v>
      </c>
      <c r="D23" s="23" t="s">
        <v>29</v>
      </c>
      <c r="E23" s="23" t="s">
        <v>30</v>
      </c>
      <c r="F23" s="23" t="s">
        <v>31</v>
      </c>
      <c r="G23" s="23">
        <v>78701.7</v>
      </c>
      <c r="H23" s="23">
        <f>I23+P23+Q23+R23+S23</f>
        <v>1013.7096</v>
      </c>
      <c r="I23" s="23">
        <f>J23+K23+L23+M23+N23+O23</f>
        <v>1013.7096</v>
      </c>
      <c r="J23" s="23">
        <v>1013.7096</v>
      </c>
      <c r="K23" s="23"/>
      <c r="L23" s="23"/>
      <c r="M23" s="23"/>
      <c r="N23" s="23"/>
      <c r="O23" s="23"/>
      <c r="P23" s="23"/>
      <c r="Q23" s="23"/>
      <c r="R23" s="23"/>
      <c r="S23" s="23"/>
      <c r="T23" s="23" t="s">
        <v>49</v>
      </c>
      <c r="U23" s="23" t="s">
        <v>33</v>
      </c>
      <c r="V23" s="26"/>
    </row>
    <row r="24" s="1" customFormat="1" ht="97" customHeight="1" spans="1:22">
      <c r="A24" s="24"/>
      <c r="B24" s="24"/>
      <c r="C24" s="24"/>
      <c r="D24" s="24"/>
      <c r="E24" s="24"/>
      <c r="F24" s="24"/>
      <c r="G24" s="24"/>
      <c r="H24" s="24"/>
      <c r="I24" s="24"/>
      <c r="J24" s="24"/>
      <c r="K24" s="24"/>
      <c r="L24" s="24"/>
      <c r="M24" s="24"/>
      <c r="N24" s="24"/>
      <c r="O24" s="24"/>
      <c r="P24" s="24"/>
      <c r="Q24" s="24"/>
      <c r="R24" s="24"/>
      <c r="S24" s="24"/>
      <c r="T24" s="24"/>
      <c r="U24" s="24"/>
      <c r="V24" s="26"/>
    </row>
    <row r="25" s="1" customFormat="1" ht="97" customHeight="1" spans="1:22">
      <c r="A25" s="25"/>
      <c r="B25" s="25"/>
      <c r="C25" s="25"/>
      <c r="D25" s="25"/>
      <c r="E25" s="25"/>
      <c r="F25" s="25"/>
      <c r="G25" s="25"/>
      <c r="H25" s="25"/>
      <c r="I25" s="25"/>
      <c r="J25" s="25"/>
      <c r="K25" s="25"/>
      <c r="L25" s="25"/>
      <c r="M25" s="25"/>
      <c r="N25" s="25"/>
      <c r="O25" s="25"/>
      <c r="P25" s="25"/>
      <c r="Q25" s="25"/>
      <c r="R25" s="25"/>
      <c r="S25" s="25"/>
      <c r="T25" s="25"/>
      <c r="U25" s="25"/>
      <c r="V25" s="26"/>
    </row>
    <row r="26" s="1" customFormat="1" ht="97" customHeight="1" spans="1:22">
      <c r="A26" s="23">
        <v>3</v>
      </c>
      <c r="B26" s="23" t="s">
        <v>50</v>
      </c>
      <c r="C26" s="23" t="s">
        <v>51</v>
      </c>
      <c r="D26" s="23" t="s">
        <v>29</v>
      </c>
      <c r="E26" s="23" t="s">
        <v>30</v>
      </c>
      <c r="F26" s="23" t="s">
        <v>31</v>
      </c>
      <c r="G26" s="23">
        <v>78701.7</v>
      </c>
      <c r="H26" s="23">
        <f t="shared" ref="H26:H30" si="2">I26+P26+Q26+R26+S26</f>
        <v>911.5898</v>
      </c>
      <c r="I26" s="23">
        <f t="shared" ref="I26:I30" si="3">J26+K26+L26+M26+N26+O26</f>
        <v>911.5898</v>
      </c>
      <c r="J26" s="23">
        <v>911.5898</v>
      </c>
      <c r="K26" s="23"/>
      <c r="L26" s="23"/>
      <c r="M26" s="23"/>
      <c r="N26" s="23"/>
      <c r="O26" s="23"/>
      <c r="P26" s="23"/>
      <c r="Q26" s="23"/>
      <c r="R26" s="23"/>
      <c r="S26" s="23"/>
      <c r="T26" s="23" t="s">
        <v>49</v>
      </c>
      <c r="U26" s="23" t="s">
        <v>33</v>
      </c>
      <c r="V26" s="26"/>
    </row>
    <row r="27" s="1" customFormat="1" ht="97" customHeight="1" spans="1:22">
      <c r="A27" s="24"/>
      <c r="B27" s="24"/>
      <c r="C27" s="24"/>
      <c r="D27" s="24"/>
      <c r="E27" s="24"/>
      <c r="F27" s="24"/>
      <c r="G27" s="24"/>
      <c r="H27" s="24"/>
      <c r="I27" s="24"/>
      <c r="J27" s="24"/>
      <c r="K27" s="24"/>
      <c r="L27" s="24"/>
      <c r="M27" s="24"/>
      <c r="N27" s="24"/>
      <c r="O27" s="24"/>
      <c r="P27" s="24"/>
      <c r="Q27" s="24"/>
      <c r="R27" s="24"/>
      <c r="S27" s="24"/>
      <c r="T27" s="24"/>
      <c r="U27" s="24"/>
      <c r="V27" s="26"/>
    </row>
    <row r="28" s="1" customFormat="1" ht="97" customHeight="1" spans="1:22">
      <c r="A28" s="25"/>
      <c r="B28" s="25"/>
      <c r="C28" s="25"/>
      <c r="D28" s="25"/>
      <c r="E28" s="25"/>
      <c r="F28" s="25"/>
      <c r="G28" s="25"/>
      <c r="H28" s="25"/>
      <c r="I28" s="25"/>
      <c r="J28" s="25"/>
      <c r="K28" s="25"/>
      <c r="L28" s="25"/>
      <c r="M28" s="25"/>
      <c r="N28" s="25"/>
      <c r="O28" s="25"/>
      <c r="P28" s="25"/>
      <c r="Q28" s="25"/>
      <c r="R28" s="25"/>
      <c r="S28" s="25"/>
      <c r="T28" s="25"/>
      <c r="U28" s="25"/>
      <c r="V28" s="26"/>
    </row>
    <row r="29" s="1" customFormat="1" ht="97" customHeight="1" spans="1:22">
      <c r="A29" s="26">
        <v>4</v>
      </c>
      <c r="B29" s="26" t="s">
        <v>52</v>
      </c>
      <c r="C29" s="26" t="s">
        <v>53</v>
      </c>
      <c r="D29" s="26" t="s">
        <v>29</v>
      </c>
      <c r="E29" s="26" t="s">
        <v>30</v>
      </c>
      <c r="F29" s="26" t="s">
        <v>31</v>
      </c>
      <c r="G29" s="26">
        <v>20652.4</v>
      </c>
      <c r="H29" s="26">
        <f t="shared" si="2"/>
        <v>1032.62</v>
      </c>
      <c r="I29" s="26">
        <f t="shared" si="3"/>
        <v>1032.62</v>
      </c>
      <c r="J29" s="26">
        <v>1032.62</v>
      </c>
      <c r="K29" s="26"/>
      <c r="L29" s="26"/>
      <c r="M29" s="26"/>
      <c r="N29" s="26"/>
      <c r="O29" s="26"/>
      <c r="P29" s="26"/>
      <c r="Q29" s="26"/>
      <c r="R29" s="26"/>
      <c r="S29" s="26"/>
      <c r="T29" s="26" t="s">
        <v>54</v>
      </c>
      <c r="U29" s="26" t="s">
        <v>33</v>
      </c>
      <c r="V29" s="26"/>
    </row>
    <row r="30" s="1" customFormat="1" ht="97" customHeight="1" spans="1:22">
      <c r="A30" s="23">
        <v>5</v>
      </c>
      <c r="B30" s="23" t="s">
        <v>55</v>
      </c>
      <c r="C30" s="23" t="s">
        <v>56</v>
      </c>
      <c r="D30" s="23" t="s">
        <v>29</v>
      </c>
      <c r="E30" s="23" t="s">
        <v>30</v>
      </c>
      <c r="F30" s="23" t="s">
        <v>31</v>
      </c>
      <c r="G30" s="23">
        <v>31505.2</v>
      </c>
      <c r="H30" s="23">
        <f t="shared" si="2"/>
        <v>1575.26</v>
      </c>
      <c r="I30" s="23">
        <f t="shared" si="3"/>
        <v>1575.26</v>
      </c>
      <c r="J30" s="23">
        <v>1575.26</v>
      </c>
      <c r="K30" s="23"/>
      <c r="L30" s="23"/>
      <c r="M30" s="23"/>
      <c r="N30" s="23"/>
      <c r="O30" s="23"/>
      <c r="P30" s="23"/>
      <c r="Q30" s="23"/>
      <c r="R30" s="23"/>
      <c r="S30" s="23"/>
      <c r="T30" s="23" t="s">
        <v>54</v>
      </c>
      <c r="U30" s="23" t="s">
        <v>33</v>
      </c>
      <c r="V30" s="34"/>
    </row>
    <row r="31" s="1" customFormat="1" ht="97" customHeight="1" spans="1:22">
      <c r="A31" s="25"/>
      <c r="B31" s="25"/>
      <c r="C31" s="25"/>
      <c r="D31" s="25"/>
      <c r="E31" s="25"/>
      <c r="F31" s="25"/>
      <c r="G31" s="25"/>
      <c r="H31" s="25"/>
      <c r="I31" s="25"/>
      <c r="J31" s="25"/>
      <c r="K31" s="25"/>
      <c r="L31" s="25"/>
      <c r="M31" s="25"/>
      <c r="N31" s="25"/>
      <c r="O31" s="25"/>
      <c r="P31" s="25"/>
      <c r="Q31" s="25"/>
      <c r="R31" s="25"/>
      <c r="S31" s="25"/>
      <c r="T31" s="25"/>
      <c r="U31" s="25"/>
      <c r="V31" s="34"/>
    </row>
    <row r="32" s="1" customFormat="1" ht="97" customHeight="1" spans="1:22">
      <c r="A32" s="23">
        <v>6</v>
      </c>
      <c r="B32" s="23" t="s">
        <v>57</v>
      </c>
      <c r="C32" s="23" t="s">
        <v>58</v>
      </c>
      <c r="D32" s="23" t="s">
        <v>29</v>
      </c>
      <c r="E32" s="23" t="s">
        <v>30</v>
      </c>
      <c r="F32" s="23" t="s">
        <v>31</v>
      </c>
      <c r="G32" s="23">
        <v>4836</v>
      </c>
      <c r="H32" s="23">
        <f t="shared" ref="H32:H60" si="4">I32+P32+Q32+R32+S32</f>
        <v>88.93341</v>
      </c>
      <c r="I32" s="23">
        <f t="shared" ref="I32:I60" si="5">J32+K32+L32+M32+N32+O32</f>
        <v>88.93341</v>
      </c>
      <c r="J32" s="23">
        <v>88.93341</v>
      </c>
      <c r="K32" s="23"/>
      <c r="L32" s="23"/>
      <c r="M32" s="23"/>
      <c r="N32" s="23"/>
      <c r="O32" s="23"/>
      <c r="P32" s="23"/>
      <c r="Q32" s="23"/>
      <c r="R32" s="23"/>
      <c r="S32" s="23"/>
      <c r="T32" s="23" t="s">
        <v>59</v>
      </c>
      <c r="U32" s="23" t="s">
        <v>33</v>
      </c>
      <c r="V32" s="35"/>
    </row>
    <row r="33" s="1" customFormat="1" ht="97" customHeight="1" spans="1:22">
      <c r="A33" s="25"/>
      <c r="B33" s="25"/>
      <c r="C33" s="25"/>
      <c r="D33" s="25"/>
      <c r="E33" s="25"/>
      <c r="F33" s="25"/>
      <c r="G33" s="25"/>
      <c r="H33" s="25"/>
      <c r="I33" s="25"/>
      <c r="J33" s="25"/>
      <c r="K33" s="25"/>
      <c r="L33" s="25"/>
      <c r="M33" s="25"/>
      <c r="N33" s="25"/>
      <c r="O33" s="25"/>
      <c r="P33" s="25"/>
      <c r="Q33" s="25"/>
      <c r="R33" s="25"/>
      <c r="S33" s="25"/>
      <c r="T33" s="25"/>
      <c r="U33" s="25"/>
      <c r="V33" s="26"/>
    </row>
    <row r="34" s="1" customFormat="1" ht="97" customHeight="1" spans="1:22">
      <c r="A34" s="26">
        <v>7</v>
      </c>
      <c r="B34" s="26" t="s">
        <v>60</v>
      </c>
      <c r="C34" s="26" t="s">
        <v>61</v>
      </c>
      <c r="D34" s="26" t="s">
        <v>29</v>
      </c>
      <c r="E34" s="26" t="s">
        <v>62</v>
      </c>
      <c r="F34" s="26" t="s">
        <v>31</v>
      </c>
      <c r="G34" s="26">
        <v>1500</v>
      </c>
      <c r="H34" s="26">
        <f t="shared" si="4"/>
        <v>610</v>
      </c>
      <c r="I34" s="26">
        <f t="shared" si="5"/>
        <v>610</v>
      </c>
      <c r="J34" s="26">
        <v>610</v>
      </c>
      <c r="K34" s="26"/>
      <c r="L34" s="26"/>
      <c r="M34" s="26"/>
      <c r="N34" s="26"/>
      <c r="O34" s="26"/>
      <c r="P34" s="26"/>
      <c r="Q34" s="26"/>
      <c r="R34" s="26"/>
      <c r="S34" s="26"/>
      <c r="T34" s="26" t="s">
        <v>63</v>
      </c>
      <c r="U34" s="26" t="s">
        <v>33</v>
      </c>
      <c r="V34" s="26"/>
    </row>
    <row r="35" s="1" customFormat="1" ht="97" customHeight="1" spans="1:22">
      <c r="A35" s="26">
        <v>8</v>
      </c>
      <c r="B35" s="26" t="s">
        <v>64</v>
      </c>
      <c r="C35" s="26" t="s">
        <v>65</v>
      </c>
      <c r="D35" s="26" t="s">
        <v>29</v>
      </c>
      <c r="E35" s="26" t="s">
        <v>66</v>
      </c>
      <c r="F35" s="26" t="s">
        <v>31</v>
      </c>
      <c r="G35" s="26">
        <v>1000</v>
      </c>
      <c r="H35" s="26">
        <f t="shared" si="4"/>
        <v>385</v>
      </c>
      <c r="I35" s="26">
        <f t="shared" si="5"/>
        <v>385</v>
      </c>
      <c r="J35" s="26">
        <v>385</v>
      </c>
      <c r="K35" s="26"/>
      <c r="L35" s="26"/>
      <c r="M35" s="26"/>
      <c r="N35" s="26"/>
      <c r="O35" s="26"/>
      <c r="P35" s="26"/>
      <c r="Q35" s="26"/>
      <c r="R35" s="26"/>
      <c r="S35" s="26"/>
      <c r="T35" s="26" t="s">
        <v>67</v>
      </c>
      <c r="U35" s="26" t="s">
        <v>33</v>
      </c>
      <c r="V35" s="26"/>
    </row>
    <row r="36" s="1" customFormat="1" ht="97" customHeight="1" spans="1:22">
      <c r="A36" s="26">
        <v>9</v>
      </c>
      <c r="B36" s="26" t="s">
        <v>68</v>
      </c>
      <c r="C36" s="26" t="s">
        <v>69</v>
      </c>
      <c r="D36" s="26" t="s">
        <v>29</v>
      </c>
      <c r="E36" s="26" t="s">
        <v>70</v>
      </c>
      <c r="F36" s="26" t="s">
        <v>31</v>
      </c>
      <c r="G36" s="26">
        <v>1000</v>
      </c>
      <c r="H36" s="26">
        <f t="shared" si="4"/>
        <v>300</v>
      </c>
      <c r="I36" s="26">
        <f t="shared" si="5"/>
        <v>300</v>
      </c>
      <c r="J36" s="26">
        <v>300</v>
      </c>
      <c r="K36" s="26"/>
      <c r="L36" s="26"/>
      <c r="M36" s="26"/>
      <c r="N36" s="26"/>
      <c r="O36" s="26"/>
      <c r="P36" s="26"/>
      <c r="Q36" s="26"/>
      <c r="R36" s="26"/>
      <c r="S36" s="26"/>
      <c r="T36" s="26" t="s">
        <v>71</v>
      </c>
      <c r="U36" s="26" t="s">
        <v>33</v>
      </c>
      <c r="V36" s="26"/>
    </row>
    <row r="37" s="1" customFormat="1" ht="97" customHeight="1" spans="1:22">
      <c r="A37" s="26">
        <v>10</v>
      </c>
      <c r="B37" s="26" t="s">
        <v>72</v>
      </c>
      <c r="C37" s="26" t="s">
        <v>73</v>
      </c>
      <c r="D37" s="26" t="s">
        <v>29</v>
      </c>
      <c r="E37" s="26" t="s">
        <v>62</v>
      </c>
      <c r="F37" s="26" t="s">
        <v>31</v>
      </c>
      <c r="G37" s="26">
        <v>1000</v>
      </c>
      <c r="H37" s="26">
        <f t="shared" si="4"/>
        <v>300</v>
      </c>
      <c r="I37" s="26">
        <f t="shared" si="5"/>
        <v>300</v>
      </c>
      <c r="J37" s="26">
        <v>300</v>
      </c>
      <c r="K37" s="26"/>
      <c r="L37" s="26"/>
      <c r="M37" s="26"/>
      <c r="N37" s="26"/>
      <c r="O37" s="26"/>
      <c r="P37" s="26"/>
      <c r="Q37" s="26"/>
      <c r="R37" s="26"/>
      <c r="S37" s="26"/>
      <c r="T37" s="26" t="s">
        <v>74</v>
      </c>
      <c r="U37" s="26" t="s">
        <v>33</v>
      </c>
      <c r="V37" s="34"/>
    </row>
    <row r="38" s="1" customFormat="1" ht="97" customHeight="1" spans="1:22">
      <c r="A38" s="26">
        <v>11</v>
      </c>
      <c r="B38" s="26" t="s">
        <v>75</v>
      </c>
      <c r="C38" s="26" t="s">
        <v>76</v>
      </c>
      <c r="D38" s="26" t="s">
        <v>29</v>
      </c>
      <c r="E38" s="26" t="s">
        <v>62</v>
      </c>
      <c r="F38" s="26" t="s">
        <v>31</v>
      </c>
      <c r="G38" s="26">
        <v>500</v>
      </c>
      <c r="H38" s="26">
        <f t="shared" si="4"/>
        <v>100</v>
      </c>
      <c r="I38" s="26">
        <f t="shared" si="5"/>
        <v>100</v>
      </c>
      <c r="J38" s="26">
        <v>100</v>
      </c>
      <c r="K38" s="26"/>
      <c r="L38" s="26"/>
      <c r="M38" s="26"/>
      <c r="N38" s="26"/>
      <c r="O38" s="26"/>
      <c r="P38" s="26"/>
      <c r="Q38" s="26"/>
      <c r="R38" s="26"/>
      <c r="S38" s="26"/>
      <c r="T38" s="26" t="s">
        <v>77</v>
      </c>
      <c r="U38" s="26" t="s">
        <v>33</v>
      </c>
      <c r="V38" s="34"/>
    </row>
    <row r="39" s="1" customFormat="1" ht="97" customHeight="1" spans="1:22">
      <c r="A39" s="26">
        <v>12</v>
      </c>
      <c r="B39" s="26" t="s">
        <v>78</v>
      </c>
      <c r="C39" s="26" t="s">
        <v>79</v>
      </c>
      <c r="D39" s="26" t="s">
        <v>29</v>
      </c>
      <c r="E39" s="26" t="s">
        <v>62</v>
      </c>
      <c r="F39" s="26" t="s">
        <v>31</v>
      </c>
      <c r="G39" s="26">
        <v>500</v>
      </c>
      <c r="H39" s="26">
        <f t="shared" si="4"/>
        <v>100</v>
      </c>
      <c r="I39" s="26">
        <f t="shared" si="5"/>
        <v>100</v>
      </c>
      <c r="J39" s="26">
        <v>100</v>
      </c>
      <c r="K39" s="26"/>
      <c r="L39" s="26"/>
      <c r="M39" s="26"/>
      <c r="N39" s="26"/>
      <c r="O39" s="26"/>
      <c r="P39" s="26"/>
      <c r="Q39" s="26"/>
      <c r="R39" s="26"/>
      <c r="S39" s="26"/>
      <c r="T39" s="26" t="s">
        <v>77</v>
      </c>
      <c r="U39" s="26" t="s">
        <v>33</v>
      </c>
      <c r="V39" s="34"/>
    </row>
    <row r="40" s="1" customFormat="1" ht="97" customHeight="1" spans="1:22">
      <c r="A40" s="26">
        <v>13</v>
      </c>
      <c r="B40" s="26" t="s">
        <v>80</v>
      </c>
      <c r="C40" s="26" t="s">
        <v>81</v>
      </c>
      <c r="D40" s="26" t="s">
        <v>29</v>
      </c>
      <c r="E40" s="26" t="s">
        <v>30</v>
      </c>
      <c r="F40" s="26" t="s">
        <v>31</v>
      </c>
      <c r="G40" s="26">
        <v>6</v>
      </c>
      <c r="H40" s="26">
        <f t="shared" si="4"/>
        <v>389</v>
      </c>
      <c r="I40" s="26">
        <f t="shared" si="5"/>
        <v>389</v>
      </c>
      <c r="J40" s="26">
        <v>389</v>
      </c>
      <c r="K40" s="26"/>
      <c r="L40" s="26"/>
      <c r="M40" s="26"/>
      <c r="N40" s="26"/>
      <c r="O40" s="26"/>
      <c r="P40" s="26"/>
      <c r="Q40" s="26"/>
      <c r="R40" s="26"/>
      <c r="S40" s="26"/>
      <c r="T40" s="26" t="s">
        <v>82</v>
      </c>
      <c r="U40" s="26" t="s">
        <v>33</v>
      </c>
      <c r="V40" s="34"/>
    </row>
    <row r="41" s="1" customFormat="1" ht="97" customHeight="1" spans="1:22">
      <c r="A41" s="26">
        <v>14</v>
      </c>
      <c r="B41" s="26" t="s">
        <v>83</v>
      </c>
      <c r="C41" s="26" t="s">
        <v>84</v>
      </c>
      <c r="D41" s="26" t="s">
        <v>29</v>
      </c>
      <c r="E41" s="26" t="s">
        <v>30</v>
      </c>
      <c r="F41" s="26" t="s">
        <v>31</v>
      </c>
      <c r="G41" s="26">
        <v>1805.8</v>
      </c>
      <c r="H41" s="26">
        <f t="shared" si="4"/>
        <v>397</v>
      </c>
      <c r="I41" s="26">
        <f t="shared" si="5"/>
        <v>397</v>
      </c>
      <c r="J41" s="26">
        <v>397</v>
      </c>
      <c r="K41" s="26"/>
      <c r="L41" s="26"/>
      <c r="M41" s="26"/>
      <c r="N41" s="26"/>
      <c r="O41" s="26"/>
      <c r="P41" s="26"/>
      <c r="Q41" s="26"/>
      <c r="R41" s="26"/>
      <c r="S41" s="26"/>
      <c r="T41" s="26" t="s">
        <v>82</v>
      </c>
      <c r="U41" s="26" t="s">
        <v>33</v>
      </c>
      <c r="V41" s="34"/>
    </row>
    <row r="42" s="1" customFormat="1" ht="97" customHeight="1" spans="1:22">
      <c r="A42" s="26">
        <v>15</v>
      </c>
      <c r="B42" s="26" t="s">
        <v>85</v>
      </c>
      <c r="C42" s="26" t="s">
        <v>86</v>
      </c>
      <c r="D42" s="26" t="s">
        <v>29</v>
      </c>
      <c r="E42" s="26" t="s">
        <v>87</v>
      </c>
      <c r="F42" s="26" t="s">
        <v>31</v>
      </c>
      <c r="G42" s="26">
        <v>13500</v>
      </c>
      <c r="H42" s="26">
        <f t="shared" si="4"/>
        <v>750</v>
      </c>
      <c r="I42" s="26">
        <f t="shared" si="5"/>
        <v>750</v>
      </c>
      <c r="J42" s="26">
        <v>750</v>
      </c>
      <c r="K42" s="26"/>
      <c r="L42" s="26"/>
      <c r="M42" s="26"/>
      <c r="N42" s="26"/>
      <c r="O42" s="26"/>
      <c r="P42" s="26"/>
      <c r="Q42" s="26"/>
      <c r="R42" s="26"/>
      <c r="S42" s="26"/>
      <c r="T42" s="26" t="s">
        <v>88</v>
      </c>
      <c r="U42" s="26" t="s">
        <v>33</v>
      </c>
      <c r="V42" s="34"/>
    </row>
    <row r="43" s="1" customFormat="1" ht="97" customHeight="1" spans="1:22">
      <c r="A43" s="26">
        <v>16</v>
      </c>
      <c r="B43" s="26" t="s">
        <v>89</v>
      </c>
      <c r="C43" s="26" t="s">
        <v>90</v>
      </c>
      <c r="D43" s="26" t="s">
        <v>29</v>
      </c>
      <c r="E43" s="26" t="s">
        <v>91</v>
      </c>
      <c r="F43" s="26" t="s">
        <v>31</v>
      </c>
      <c r="G43" s="26">
        <v>16000</v>
      </c>
      <c r="H43" s="26">
        <f t="shared" si="4"/>
        <v>360</v>
      </c>
      <c r="I43" s="26">
        <f t="shared" si="5"/>
        <v>360</v>
      </c>
      <c r="J43" s="26">
        <v>360</v>
      </c>
      <c r="K43" s="26"/>
      <c r="L43" s="26"/>
      <c r="M43" s="26"/>
      <c r="N43" s="26"/>
      <c r="O43" s="26"/>
      <c r="P43" s="26"/>
      <c r="Q43" s="26"/>
      <c r="R43" s="26"/>
      <c r="S43" s="26"/>
      <c r="T43" s="26" t="s">
        <v>71</v>
      </c>
      <c r="U43" s="26" t="s">
        <v>33</v>
      </c>
      <c r="V43" s="34"/>
    </row>
    <row r="44" s="1" customFormat="1" ht="97" customHeight="1" spans="1:22">
      <c r="A44" s="26">
        <v>17</v>
      </c>
      <c r="B44" s="26" t="s">
        <v>92</v>
      </c>
      <c r="C44" s="26" t="s">
        <v>93</v>
      </c>
      <c r="D44" s="26" t="s">
        <v>29</v>
      </c>
      <c r="E44" s="26" t="s">
        <v>91</v>
      </c>
      <c r="F44" s="26" t="s">
        <v>31</v>
      </c>
      <c r="G44" s="26">
        <v>10.53</v>
      </c>
      <c r="H44" s="26">
        <f t="shared" si="4"/>
        <v>900</v>
      </c>
      <c r="I44" s="26">
        <f t="shared" si="5"/>
        <v>900</v>
      </c>
      <c r="J44" s="26">
        <v>900</v>
      </c>
      <c r="K44" s="26"/>
      <c r="L44" s="26"/>
      <c r="M44" s="26"/>
      <c r="N44" s="26"/>
      <c r="O44" s="26"/>
      <c r="P44" s="26"/>
      <c r="Q44" s="26"/>
      <c r="R44" s="26"/>
      <c r="S44" s="26"/>
      <c r="T44" s="26" t="s">
        <v>94</v>
      </c>
      <c r="U44" s="26" t="s">
        <v>33</v>
      </c>
      <c r="V44" s="34"/>
    </row>
    <row r="45" s="1" customFormat="1" ht="97" customHeight="1" spans="1:22">
      <c r="A45" s="26">
        <v>18</v>
      </c>
      <c r="B45" s="26" t="s">
        <v>95</v>
      </c>
      <c r="C45" s="26" t="s">
        <v>96</v>
      </c>
      <c r="D45" s="26" t="s">
        <v>29</v>
      </c>
      <c r="E45" s="26" t="s">
        <v>91</v>
      </c>
      <c r="F45" s="26" t="s">
        <v>31</v>
      </c>
      <c r="G45" s="26">
        <v>10.89</v>
      </c>
      <c r="H45" s="26">
        <f t="shared" si="4"/>
        <v>1100</v>
      </c>
      <c r="I45" s="26">
        <f t="shared" si="5"/>
        <v>1100</v>
      </c>
      <c r="J45" s="26">
        <v>1100</v>
      </c>
      <c r="K45" s="26"/>
      <c r="L45" s="26"/>
      <c r="M45" s="26"/>
      <c r="N45" s="26"/>
      <c r="O45" s="26"/>
      <c r="P45" s="26"/>
      <c r="Q45" s="26"/>
      <c r="R45" s="26"/>
      <c r="S45" s="26"/>
      <c r="T45" s="26" t="s">
        <v>94</v>
      </c>
      <c r="U45" s="26" t="s">
        <v>33</v>
      </c>
      <c r="V45" s="34"/>
    </row>
    <row r="46" s="1" customFormat="1" ht="97" customHeight="1" spans="1:22">
      <c r="A46" s="26">
        <v>19</v>
      </c>
      <c r="B46" s="26" t="s">
        <v>97</v>
      </c>
      <c r="C46" s="26" t="s">
        <v>98</v>
      </c>
      <c r="D46" s="26" t="s">
        <v>29</v>
      </c>
      <c r="E46" s="26" t="s">
        <v>91</v>
      </c>
      <c r="F46" s="26" t="s">
        <v>31</v>
      </c>
      <c r="G46" s="26">
        <v>11.33</v>
      </c>
      <c r="H46" s="26">
        <f t="shared" si="4"/>
        <v>1100</v>
      </c>
      <c r="I46" s="26">
        <f t="shared" si="5"/>
        <v>1100</v>
      </c>
      <c r="J46" s="26">
        <v>1100</v>
      </c>
      <c r="K46" s="26"/>
      <c r="L46" s="26"/>
      <c r="M46" s="26"/>
      <c r="N46" s="26"/>
      <c r="O46" s="26"/>
      <c r="P46" s="26"/>
      <c r="Q46" s="26"/>
      <c r="R46" s="26"/>
      <c r="S46" s="26"/>
      <c r="T46" s="26" t="s">
        <v>94</v>
      </c>
      <c r="U46" s="26" t="s">
        <v>33</v>
      </c>
      <c r="V46" s="34"/>
    </row>
    <row r="47" s="1" customFormat="1" ht="97" customHeight="1" spans="1:22">
      <c r="A47" s="26">
        <v>20</v>
      </c>
      <c r="B47" s="26" t="s">
        <v>99</v>
      </c>
      <c r="C47" s="26" t="s">
        <v>100</v>
      </c>
      <c r="D47" s="26" t="s">
        <v>29</v>
      </c>
      <c r="E47" s="26" t="s">
        <v>91</v>
      </c>
      <c r="F47" s="26" t="s">
        <v>31</v>
      </c>
      <c r="G47" s="26">
        <v>15.7</v>
      </c>
      <c r="H47" s="26">
        <f t="shared" si="4"/>
        <v>1600</v>
      </c>
      <c r="I47" s="26">
        <f t="shared" si="5"/>
        <v>1600</v>
      </c>
      <c r="J47" s="26">
        <v>1600</v>
      </c>
      <c r="K47" s="26"/>
      <c r="L47" s="26"/>
      <c r="M47" s="26"/>
      <c r="N47" s="26"/>
      <c r="O47" s="26"/>
      <c r="P47" s="26"/>
      <c r="Q47" s="26"/>
      <c r="R47" s="26"/>
      <c r="S47" s="26"/>
      <c r="T47" s="26" t="s">
        <v>94</v>
      </c>
      <c r="U47" s="26" t="s">
        <v>33</v>
      </c>
      <c r="V47" s="34"/>
    </row>
    <row r="48" s="1" customFormat="1" ht="97" customHeight="1" spans="1:22">
      <c r="A48" s="26">
        <v>21</v>
      </c>
      <c r="B48" s="26" t="s">
        <v>101</v>
      </c>
      <c r="C48" s="26" t="s">
        <v>102</v>
      </c>
      <c r="D48" s="26" t="s">
        <v>29</v>
      </c>
      <c r="E48" s="26" t="s">
        <v>91</v>
      </c>
      <c r="F48" s="26" t="s">
        <v>31</v>
      </c>
      <c r="G48" s="26">
        <v>7.378</v>
      </c>
      <c r="H48" s="26">
        <f t="shared" si="4"/>
        <v>600</v>
      </c>
      <c r="I48" s="26">
        <f t="shared" si="5"/>
        <v>600</v>
      </c>
      <c r="J48" s="26">
        <v>600</v>
      </c>
      <c r="K48" s="26"/>
      <c r="L48" s="26"/>
      <c r="M48" s="26"/>
      <c r="N48" s="26"/>
      <c r="O48" s="26"/>
      <c r="P48" s="26"/>
      <c r="Q48" s="26"/>
      <c r="R48" s="26"/>
      <c r="S48" s="26"/>
      <c r="T48" s="26" t="s">
        <v>94</v>
      </c>
      <c r="U48" s="26" t="s">
        <v>33</v>
      </c>
      <c r="V48" s="34"/>
    </row>
    <row r="49" s="1" customFormat="1" ht="97" customHeight="1" spans="1:22">
      <c r="A49" s="26">
        <v>22</v>
      </c>
      <c r="B49" s="26" t="s">
        <v>103</v>
      </c>
      <c r="C49" s="26" t="s">
        <v>104</v>
      </c>
      <c r="D49" s="26" t="s">
        <v>29</v>
      </c>
      <c r="E49" s="26" t="s">
        <v>91</v>
      </c>
      <c r="F49" s="26" t="s">
        <v>31</v>
      </c>
      <c r="G49" s="26">
        <v>6.253</v>
      </c>
      <c r="H49" s="26">
        <f t="shared" si="4"/>
        <v>600</v>
      </c>
      <c r="I49" s="26">
        <f t="shared" si="5"/>
        <v>600</v>
      </c>
      <c r="J49" s="26">
        <v>600</v>
      </c>
      <c r="K49" s="26"/>
      <c r="L49" s="26"/>
      <c r="M49" s="26"/>
      <c r="N49" s="26"/>
      <c r="O49" s="26"/>
      <c r="P49" s="26"/>
      <c r="Q49" s="26"/>
      <c r="R49" s="26"/>
      <c r="S49" s="26"/>
      <c r="T49" s="26" t="s">
        <v>94</v>
      </c>
      <c r="U49" s="26" t="s">
        <v>33</v>
      </c>
      <c r="V49" s="34"/>
    </row>
    <row r="50" s="1" customFormat="1" ht="97" customHeight="1" spans="1:22">
      <c r="A50" s="26">
        <v>23</v>
      </c>
      <c r="B50" s="26" t="s">
        <v>105</v>
      </c>
      <c r="C50" s="26" t="s">
        <v>106</v>
      </c>
      <c r="D50" s="26" t="s">
        <v>29</v>
      </c>
      <c r="E50" s="26" t="s">
        <v>91</v>
      </c>
      <c r="F50" s="26" t="s">
        <v>31</v>
      </c>
      <c r="G50" s="26">
        <v>9.024</v>
      </c>
      <c r="H50" s="26">
        <f t="shared" si="4"/>
        <v>900</v>
      </c>
      <c r="I50" s="26">
        <f t="shared" si="5"/>
        <v>900</v>
      </c>
      <c r="J50" s="26">
        <v>900</v>
      </c>
      <c r="K50" s="26"/>
      <c r="L50" s="26"/>
      <c r="M50" s="26"/>
      <c r="N50" s="26"/>
      <c r="O50" s="26"/>
      <c r="P50" s="26"/>
      <c r="Q50" s="26"/>
      <c r="R50" s="26"/>
      <c r="S50" s="26"/>
      <c r="T50" s="26" t="s">
        <v>94</v>
      </c>
      <c r="U50" s="26" t="s">
        <v>33</v>
      </c>
      <c r="V50" s="34"/>
    </row>
    <row r="51" s="1" customFormat="1" ht="97" customHeight="1" spans="1:22">
      <c r="A51" s="26">
        <v>24</v>
      </c>
      <c r="B51" s="26" t="s">
        <v>107</v>
      </c>
      <c r="C51" s="26" t="s">
        <v>108</v>
      </c>
      <c r="D51" s="26" t="s">
        <v>29</v>
      </c>
      <c r="E51" s="26" t="s">
        <v>91</v>
      </c>
      <c r="F51" s="26" t="s">
        <v>31</v>
      </c>
      <c r="G51" s="26">
        <v>10.515</v>
      </c>
      <c r="H51" s="26">
        <f t="shared" si="4"/>
        <v>1000</v>
      </c>
      <c r="I51" s="26">
        <f t="shared" si="5"/>
        <v>1000</v>
      </c>
      <c r="J51" s="26">
        <v>1000</v>
      </c>
      <c r="K51" s="26"/>
      <c r="L51" s="26"/>
      <c r="M51" s="26"/>
      <c r="N51" s="26"/>
      <c r="O51" s="26"/>
      <c r="P51" s="26"/>
      <c r="Q51" s="26"/>
      <c r="R51" s="26"/>
      <c r="S51" s="26"/>
      <c r="T51" s="26" t="s">
        <v>94</v>
      </c>
      <c r="U51" s="26" t="s">
        <v>33</v>
      </c>
      <c r="V51" s="34"/>
    </row>
    <row r="52" s="1" customFormat="1" ht="97" customHeight="1" spans="1:22">
      <c r="A52" s="26">
        <v>25</v>
      </c>
      <c r="B52" s="26" t="s">
        <v>109</v>
      </c>
      <c r="C52" s="26" t="s">
        <v>110</v>
      </c>
      <c r="D52" s="26" t="s">
        <v>29</v>
      </c>
      <c r="E52" s="26" t="s">
        <v>91</v>
      </c>
      <c r="F52" s="26" t="s">
        <v>31</v>
      </c>
      <c r="G52" s="26">
        <v>24.284</v>
      </c>
      <c r="H52" s="26">
        <f t="shared" si="4"/>
        <v>2400</v>
      </c>
      <c r="I52" s="26">
        <f t="shared" si="5"/>
        <v>2400</v>
      </c>
      <c r="J52" s="26">
        <v>2400</v>
      </c>
      <c r="K52" s="26"/>
      <c r="L52" s="26"/>
      <c r="M52" s="26"/>
      <c r="N52" s="26"/>
      <c r="O52" s="26"/>
      <c r="P52" s="26"/>
      <c r="Q52" s="26"/>
      <c r="R52" s="26"/>
      <c r="S52" s="26"/>
      <c r="T52" s="26" t="s">
        <v>94</v>
      </c>
      <c r="U52" s="26" t="s">
        <v>33</v>
      </c>
      <c r="V52" s="34"/>
    </row>
    <row r="53" s="1" customFormat="1" ht="97" customHeight="1" spans="1:22">
      <c r="A53" s="26">
        <v>26</v>
      </c>
      <c r="B53" s="26" t="s">
        <v>111</v>
      </c>
      <c r="C53" s="26" t="s">
        <v>112</v>
      </c>
      <c r="D53" s="26" t="s">
        <v>29</v>
      </c>
      <c r="E53" s="26" t="s">
        <v>91</v>
      </c>
      <c r="F53" s="26" t="s">
        <v>31</v>
      </c>
      <c r="G53" s="26">
        <v>9</v>
      </c>
      <c r="H53" s="26">
        <f t="shared" si="4"/>
        <v>900</v>
      </c>
      <c r="I53" s="26">
        <f t="shared" si="5"/>
        <v>900</v>
      </c>
      <c r="J53" s="26">
        <v>900</v>
      </c>
      <c r="K53" s="26"/>
      <c r="L53" s="26"/>
      <c r="M53" s="26"/>
      <c r="N53" s="26"/>
      <c r="O53" s="26"/>
      <c r="P53" s="26"/>
      <c r="Q53" s="26"/>
      <c r="R53" s="26"/>
      <c r="S53" s="26"/>
      <c r="T53" s="26" t="s">
        <v>94</v>
      </c>
      <c r="U53" s="26" t="s">
        <v>33</v>
      </c>
      <c r="V53" s="34"/>
    </row>
    <row r="54" s="1" customFormat="1" ht="251" customHeight="1" spans="1:22">
      <c r="A54" s="26">
        <v>27</v>
      </c>
      <c r="B54" s="26" t="s">
        <v>113</v>
      </c>
      <c r="C54" s="26" t="s">
        <v>114</v>
      </c>
      <c r="D54" s="26" t="s">
        <v>29</v>
      </c>
      <c r="E54" s="26" t="s">
        <v>91</v>
      </c>
      <c r="F54" s="26" t="s">
        <v>31</v>
      </c>
      <c r="G54" s="26">
        <v>10.6</v>
      </c>
      <c r="H54" s="26">
        <f t="shared" si="4"/>
        <v>1550</v>
      </c>
      <c r="I54" s="26">
        <f t="shared" si="5"/>
        <v>1550</v>
      </c>
      <c r="J54" s="26">
        <v>1550</v>
      </c>
      <c r="K54" s="26"/>
      <c r="L54" s="26"/>
      <c r="M54" s="26"/>
      <c r="N54" s="26"/>
      <c r="O54" s="26"/>
      <c r="P54" s="26"/>
      <c r="Q54" s="26"/>
      <c r="R54" s="26"/>
      <c r="S54" s="26"/>
      <c r="T54" s="26" t="s">
        <v>94</v>
      </c>
      <c r="U54" s="26" t="s">
        <v>33</v>
      </c>
      <c r="V54" s="34"/>
    </row>
    <row r="55" s="1" customFormat="1" ht="97" customHeight="1" spans="1:22">
      <c r="A55" s="26">
        <v>28</v>
      </c>
      <c r="B55" s="26" t="s">
        <v>115</v>
      </c>
      <c r="C55" s="26" t="s">
        <v>116</v>
      </c>
      <c r="D55" s="26" t="s">
        <v>29</v>
      </c>
      <c r="E55" s="26" t="s">
        <v>91</v>
      </c>
      <c r="F55" s="26" t="s">
        <v>31</v>
      </c>
      <c r="G55" s="26">
        <v>11</v>
      </c>
      <c r="H55" s="26">
        <f t="shared" si="4"/>
        <v>1650</v>
      </c>
      <c r="I55" s="26">
        <f t="shared" si="5"/>
        <v>1650</v>
      </c>
      <c r="J55" s="26">
        <v>1650</v>
      </c>
      <c r="K55" s="26"/>
      <c r="L55" s="26"/>
      <c r="M55" s="26"/>
      <c r="N55" s="26"/>
      <c r="O55" s="26"/>
      <c r="P55" s="26"/>
      <c r="Q55" s="26"/>
      <c r="R55" s="26"/>
      <c r="S55" s="26"/>
      <c r="T55" s="26" t="s">
        <v>94</v>
      </c>
      <c r="U55" s="26" t="s">
        <v>33</v>
      </c>
      <c r="V55" s="34"/>
    </row>
    <row r="56" s="1" customFormat="1" ht="97" customHeight="1" spans="1:22">
      <c r="A56" s="26">
        <v>29</v>
      </c>
      <c r="B56" s="26" t="s">
        <v>117</v>
      </c>
      <c r="C56" s="26" t="s">
        <v>118</v>
      </c>
      <c r="D56" s="26" t="s">
        <v>29</v>
      </c>
      <c r="E56" s="26" t="s">
        <v>91</v>
      </c>
      <c r="F56" s="26" t="s">
        <v>31</v>
      </c>
      <c r="G56" s="26">
        <v>8.415</v>
      </c>
      <c r="H56" s="26">
        <f t="shared" si="4"/>
        <v>920</v>
      </c>
      <c r="I56" s="26">
        <f t="shared" si="5"/>
        <v>920</v>
      </c>
      <c r="J56" s="26">
        <v>920</v>
      </c>
      <c r="K56" s="26"/>
      <c r="L56" s="26"/>
      <c r="M56" s="26"/>
      <c r="N56" s="26"/>
      <c r="O56" s="26"/>
      <c r="P56" s="26"/>
      <c r="Q56" s="26"/>
      <c r="R56" s="26"/>
      <c r="S56" s="26"/>
      <c r="T56" s="26" t="s">
        <v>94</v>
      </c>
      <c r="U56" s="26" t="s">
        <v>33</v>
      </c>
      <c r="V56" s="34"/>
    </row>
    <row r="57" s="1" customFormat="1" ht="97" customHeight="1" spans="1:22">
      <c r="A57" s="26">
        <v>30</v>
      </c>
      <c r="B57" s="26" t="s">
        <v>119</v>
      </c>
      <c r="C57" s="26" t="s">
        <v>120</v>
      </c>
      <c r="D57" s="26" t="s">
        <v>29</v>
      </c>
      <c r="E57" s="26" t="s">
        <v>91</v>
      </c>
      <c r="F57" s="26" t="s">
        <v>31</v>
      </c>
      <c r="G57" s="26">
        <v>3.409</v>
      </c>
      <c r="H57" s="26">
        <f t="shared" si="4"/>
        <v>400</v>
      </c>
      <c r="I57" s="26">
        <f t="shared" si="5"/>
        <v>400</v>
      </c>
      <c r="J57" s="26">
        <v>400</v>
      </c>
      <c r="K57" s="26"/>
      <c r="L57" s="26"/>
      <c r="M57" s="26"/>
      <c r="N57" s="26"/>
      <c r="O57" s="26"/>
      <c r="P57" s="26"/>
      <c r="Q57" s="26"/>
      <c r="R57" s="26"/>
      <c r="S57" s="26"/>
      <c r="T57" s="26" t="s">
        <v>94</v>
      </c>
      <c r="U57" s="26" t="s">
        <v>33</v>
      </c>
      <c r="V57" s="34"/>
    </row>
    <row r="58" s="1" customFormat="1" ht="97" customHeight="1" spans="1:22">
      <c r="A58" s="26">
        <v>31</v>
      </c>
      <c r="B58" s="26" t="s">
        <v>121</v>
      </c>
      <c r="C58" s="26" t="s">
        <v>122</v>
      </c>
      <c r="D58" s="26" t="s">
        <v>29</v>
      </c>
      <c r="E58" s="26" t="s">
        <v>91</v>
      </c>
      <c r="F58" s="26" t="s">
        <v>31</v>
      </c>
      <c r="G58" s="26">
        <v>4.3</v>
      </c>
      <c r="H58" s="26">
        <f t="shared" si="4"/>
        <v>344</v>
      </c>
      <c r="I58" s="26">
        <f t="shared" si="5"/>
        <v>344</v>
      </c>
      <c r="J58" s="26">
        <v>344</v>
      </c>
      <c r="K58" s="26"/>
      <c r="L58" s="26"/>
      <c r="M58" s="26"/>
      <c r="N58" s="26"/>
      <c r="O58" s="26"/>
      <c r="P58" s="26"/>
      <c r="Q58" s="26"/>
      <c r="R58" s="26"/>
      <c r="S58" s="26"/>
      <c r="T58" s="26" t="s">
        <v>67</v>
      </c>
      <c r="U58" s="26" t="s">
        <v>33</v>
      </c>
      <c r="V58" s="34"/>
    </row>
    <row r="59" s="1" customFormat="1" ht="97" customHeight="1" spans="1:22">
      <c r="A59" s="26">
        <v>32</v>
      </c>
      <c r="B59" s="26" t="s">
        <v>123</v>
      </c>
      <c r="C59" s="26" t="s">
        <v>124</v>
      </c>
      <c r="D59" s="26" t="s">
        <v>29</v>
      </c>
      <c r="E59" s="26" t="s">
        <v>91</v>
      </c>
      <c r="F59" s="26" t="s">
        <v>31</v>
      </c>
      <c r="G59" s="26">
        <v>5</v>
      </c>
      <c r="H59" s="26">
        <f t="shared" si="4"/>
        <v>388</v>
      </c>
      <c r="I59" s="26">
        <f t="shared" si="5"/>
        <v>388</v>
      </c>
      <c r="J59" s="26">
        <v>388</v>
      </c>
      <c r="K59" s="26"/>
      <c r="L59" s="26"/>
      <c r="M59" s="26"/>
      <c r="N59" s="26"/>
      <c r="O59" s="26"/>
      <c r="P59" s="26"/>
      <c r="Q59" s="26"/>
      <c r="R59" s="26"/>
      <c r="S59" s="26"/>
      <c r="T59" s="26" t="s">
        <v>67</v>
      </c>
      <c r="U59" s="26" t="s">
        <v>33</v>
      </c>
      <c r="V59" s="34"/>
    </row>
    <row r="60" s="1" customFormat="1" ht="97" customHeight="1" spans="1:22">
      <c r="A60" s="26">
        <v>33</v>
      </c>
      <c r="B60" s="26" t="s">
        <v>125</v>
      </c>
      <c r="C60" s="26" t="s">
        <v>126</v>
      </c>
      <c r="D60" s="26" t="s">
        <v>29</v>
      </c>
      <c r="E60" s="26" t="s">
        <v>91</v>
      </c>
      <c r="F60" s="26" t="s">
        <v>31</v>
      </c>
      <c r="G60" s="26">
        <v>16.287</v>
      </c>
      <c r="H60" s="26">
        <f t="shared" si="4"/>
        <v>1200</v>
      </c>
      <c r="I60" s="26">
        <f t="shared" si="5"/>
        <v>1200</v>
      </c>
      <c r="J60" s="26">
        <v>1200</v>
      </c>
      <c r="K60" s="26"/>
      <c r="L60" s="26"/>
      <c r="M60" s="26"/>
      <c r="N60" s="26"/>
      <c r="O60" s="26"/>
      <c r="P60" s="26"/>
      <c r="Q60" s="26"/>
      <c r="R60" s="26"/>
      <c r="S60" s="26"/>
      <c r="T60" s="26" t="s">
        <v>94</v>
      </c>
      <c r="U60" s="26" t="s">
        <v>33</v>
      </c>
      <c r="V60" s="34"/>
    </row>
    <row r="61" s="1" customFormat="1" ht="97" customHeight="1" spans="1:22">
      <c r="A61" s="26">
        <v>34</v>
      </c>
      <c r="B61" s="26" t="s">
        <v>127</v>
      </c>
      <c r="C61" s="26" t="s">
        <v>128</v>
      </c>
      <c r="D61" s="26" t="s">
        <v>29</v>
      </c>
      <c r="E61" s="26" t="s">
        <v>91</v>
      </c>
      <c r="F61" s="26" t="s">
        <v>31</v>
      </c>
      <c r="G61" s="26">
        <v>15.319</v>
      </c>
      <c r="H61" s="26">
        <v>1115</v>
      </c>
      <c r="I61" s="26">
        <v>1115</v>
      </c>
      <c r="J61" s="26">
        <v>1115</v>
      </c>
      <c r="K61" s="26"/>
      <c r="L61" s="26"/>
      <c r="M61" s="26"/>
      <c r="N61" s="26"/>
      <c r="O61" s="26"/>
      <c r="P61" s="26"/>
      <c r="Q61" s="26"/>
      <c r="R61" s="26"/>
      <c r="S61" s="26"/>
      <c r="T61" s="26" t="s">
        <v>94</v>
      </c>
      <c r="U61" s="26" t="s">
        <v>33</v>
      </c>
      <c r="V61" s="34"/>
    </row>
    <row r="62" s="1" customFormat="1" ht="97" customHeight="1" spans="1:22">
      <c r="A62" s="26">
        <v>35</v>
      </c>
      <c r="B62" s="26" t="s">
        <v>129</v>
      </c>
      <c r="C62" s="26" t="s">
        <v>130</v>
      </c>
      <c r="D62" s="26" t="s">
        <v>29</v>
      </c>
      <c r="E62" s="26" t="s">
        <v>91</v>
      </c>
      <c r="F62" s="26" t="s">
        <v>31</v>
      </c>
      <c r="G62" s="26">
        <v>5.01</v>
      </c>
      <c r="H62" s="26">
        <v>388</v>
      </c>
      <c r="I62" s="26">
        <v>388</v>
      </c>
      <c r="J62" s="26">
        <v>388</v>
      </c>
      <c r="K62" s="26"/>
      <c r="L62" s="26"/>
      <c r="M62" s="26"/>
      <c r="N62" s="26"/>
      <c r="O62" s="26"/>
      <c r="P62" s="26"/>
      <c r="Q62" s="26"/>
      <c r="R62" s="26"/>
      <c r="S62" s="26"/>
      <c r="T62" s="26" t="s">
        <v>131</v>
      </c>
      <c r="U62" s="26" t="s">
        <v>33</v>
      </c>
      <c r="V62" s="34"/>
    </row>
    <row r="63" s="1" customFormat="1" ht="97" customHeight="1" spans="1:22">
      <c r="A63" s="26">
        <v>36</v>
      </c>
      <c r="B63" s="26" t="s">
        <v>132</v>
      </c>
      <c r="C63" s="26" t="s">
        <v>133</v>
      </c>
      <c r="D63" s="26" t="s">
        <v>29</v>
      </c>
      <c r="E63" s="26" t="s">
        <v>91</v>
      </c>
      <c r="F63" s="26" t="s">
        <v>31</v>
      </c>
      <c r="G63" s="26">
        <v>4.1</v>
      </c>
      <c r="H63" s="26">
        <f t="shared" ref="H63:H67" si="6">I63+P63+Q63+R63+S63</f>
        <v>388</v>
      </c>
      <c r="I63" s="26">
        <f t="shared" ref="I63:I67" si="7">J63+K63+L63+M63+N63+O63</f>
        <v>388</v>
      </c>
      <c r="J63" s="26">
        <v>388</v>
      </c>
      <c r="K63" s="26"/>
      <c r="L63" s="26"/>
      <c r="M63" s="26"/>
      <c r="N63" s="26"/>
      <c r="O63" s="26"/>
      <c r="P63" s="26"/>
      <c r="Q63" s="26"/>
      <c r="R63" s="26"/>
      <c r="S63" s="26"/>
      <c r="T63" s="26" t="s">
        <v>134</v>
      </c>
      <c r="U63" s="26" t="s">
        <v>33</v>
      </c>
      <c r="V63" s="34"/>
    </row>
    <row r="64" s="1" customFormat="1" ht="97" customHeight="1" spans="1:22">
      <c r="A64" s="26">
        <v>37</v>
      </c>
      <c r="B64" s="26" t="s">
        <v>135</v>
      </c>
      <c r="C64" s="26" t="s">
        <v>136</v>
      </c>
      <c r="D64" s="26" t="s">
        <v>29</v>
      </c>
      <c r="E64" s="26" t="s">
        <v>91</v>
      </c>
      <c r="F64" s="26" t="s">
        <v>31</v>
      </c>
      <c r="G64" s="26">
        <v>4</v>
      </c>
      <c r="H64" s="26">
        <v>388</v>
      </c>
      <c r="I64" s="26">
        <v>388</v>
      </c>
      <c r="J64" s="26">
        <v>388</v>
      </c>
      <c r="K64" s="26"/>
      <c r="L64" s="26"/>
      <c r="M64" s="26"/>
      <c r="N64" s="26"/>
      <c r="O64" s="26"/>
      <c r="P64" s="26"/>
      <c r="Q64" s="26"/>
      <c r="R64" s="26"/>
      <c r="S64" s="26"/>
      <c r="T64" s="26" t="s">
        <v>137</v>
      </c>
      <c r="U64" s="26" t="s">
        <v>33</v>
      </c>
      <c r="V64" s="34"/>
    </row>
    <row r="65" s="1" customFormat="1" ht="97" customHeight="1" spans="1:22">
      <c r="A65" s="26">
        <v>38</v>
      </c>
      <c r="B65" s="26" t="s">
        <v>138</v>
      </c>
      <c r="C65" s="26" t="s">
        <v>139</v>
      </c>
      <c r="D65" s="26" t="s">
        <v>29</v>
      </c>
      <c r="E65" s="26" t="s">
        <v>91</v>
      </c>
      <c r="F65" s="26" t="s">
        <v>31</v>
      </c>
      <c r="G65" s="26">
        <v>13.515</v>
      </c>
      <c r="H65" s="26">
        <f t="shared" si="6"/>
        <v>1378</v>
      </c>
      <c r="I65" s="26">
        <f t="shared" si="7"/>
        <v>1378</v>
      </c>
      <c r="J65" s="26"/>
      <c r="K65" s="26"/>
      <c r="L65" s="26">
        <v>1378</v>
      </c>
      <c r="M65" s="26"/>
      <c r="N65" s="26"/>
      <c r="O65" s="26"/>
      <c r="P65" s="26"/>
      <c r="Q65" s="26"/>
      <c r="R65" s="26"/>
      <c r="S65" s="26"/>
      <c r="T65" s="26" t="s">
        <v>94</v>
      </c>
      <c r="U65" s="26" t="s">
        <v>140</v>
      </c>
      <c r="V65" s="34"/>
    </row>
    <row r="66" s="1" customFormat="1" ht="97" customHeight="1" spans="1:22">
      <c r="A66" s="26">
        <v>39</v>
      </c>
      <c r="B66" s="26" t="s">
        <v>141</v>
      </c>
      <c r="C66" s="26" t="s">
        <v>142</v>
      </c>
      <c r="D66" s="26" t="s">
        <v>29</v>
      </c>
      <c r="E66" s="26" t="s">
        <v>91</v>
      </c>
      <c r="F66" s="26" t="s">
        <v>31</v>
      </c>
      <c r="G66" s="26">
        <v>4.1</v>
      </c>
      <c r="H66" s="26">
        <f t="shared" si="6"/>
        <v>389</v>
      </c>
      <c r="I66" s="26">
        <f t="shared" si="7"/>
        <v>389</v>
      </c>
      <c r="J66" s="26">
        <v>389</v>
      </c>
      <c r="K66" s="26"/>
      <c r="L66" s="26"/>
      <c r="M66" s="26"/>
      <c r="N66" s="26"/>
      <c r="O66" s="26"/>
      <c r="P66" s="26"/>
      <c r="Q66" s="26"/>
      <c r="R66" s="26"/>
      <c r="S66" s="26"/>
      <c r="T66" s="26" t="s">
        <v>143</v>
      </c>
      <c r="U66" s="26" t="s">
        <v>33</v>
      </c>
      <c r="V66" s="34"/>
    </row>
    <row r="67" s="1" customFormat="1" ht="97" customHeight="1" spans="1:22">
      <c r="A67" s="26">
        <v>40</v>
      </c>
      <c r="B67" s="26" t="s">
        <v>144</v>
      </c>
      <c r="C67" s="26" t="s">
        <v>145</v>
      </c>
      <c r="D67" s="26" t="s">
        <v>29</v>
      </c>
      <c r="E67" s="26" t="s">
        <v>91</v>
      </c>
      <c r="F67" s="26" t="s">
        <v>31</v>
      </c>
      <c r="G67" s="26">
        <v>4</v>
      </c>
      <c r="H67" s="26">
        <f t="shared" si="6"/>
        <v>386</v>
      </c>
      <c r="I67" s="26">
        <f t="shared" si="7"/>
        <v>386</v>
      </c>
      <c r="J67" s="26">
        <v>386</v>
      </c>
      <c r="K67" s="26"/>
      <c r="L67" s="26"/>
      <c r="M67" s="26"/>
      <c r="N67" s="26"/>
      <c r="O67" s="26"/>
      <c r="P67" s="26"/>
      <c r="Q67" s="26"/>
      <c r="R67" s="26"/>
      <c r="S67" s="26"/>
      <c r="T67" s="26" t="s">
        <v>146</v>
      </c>
      <c r="U67" s="26" t="s">
        <v>33</v>
      </c>
      <c r="V67" s="34"/>
    </row>
    <row r="68" s="1" customFormat="1" ht="97" customHeight="1" spans="1:22">
      <c r="A68" s="26">
        <v>41</v>
      </c>
      <c r="B68" s="26" t="s">
        <v>147</v>
      </c>
      <c r="C68" s="26" t="s">
        <v>148</v>
      </c>
      <c r="D68" s="26" t="s">
        <v>29</v>
      </c>
      <c r="E68" s="26" t="s">
        <v>91</v>
      </c>
      <c r="F68" s="26" t="s">
        <v>31</v>
      </c>
      <c r="G68" s="26">
        <v>4.24</v>
      </c>
      <c r="H68" s="26">
        <v>388</v>
      </c>
      <c r="I68" s="26">
        <v>388</v>
      </c>
      <c r="J68" s="26">
        <v>388</v>
      </c>
      <c r="K68" s="26"/>
      <c r="L68" s="26"/>
      <c r="M68" s="26"/>
      <c r="N68" s="26"/>
      <c r="O68" s="26"/>
      <c r="P68" s="26"/>
      <c r="Q68" s="26"/>
      <c r="R68" s="26"/>
      <c r="S68" s="26"/>
      <c r="T68" s="26" t="s">
        <v>149</v>
      </c>
      <c r="U68" s="26" t="s">
        <v>33</v>
      </c>
      <c r="V68" s="34"/>
    </row>
    <row r="69" s="1" customFormat="1" ht="97" customHeight="1" spans="1:22">
      <c r="A69" s="26">
        <v>42</v>
      </c>
      <c r="B69" s="26" t="s">
        <v>150</v>
      </c>
      <c r="C69" s="26" t="s">
        <v>151</v>
      </c>
      <c r="D69" s="26" t="s">
        <v>29</v>
      </c>
      <c r="E69" s="26" t="s">
        <v>91</v>
      </c>
      <c r="F69" s="26" t="s">
        <v>31</v>
      </c>
      <c r="G69" s="26">
        <v>3.41</v>
      </c>
      <c r="H69" s="26">
        <f t="shared" ref="H69:H76" si="8">I69+P69+Q69+R69+S69</f>
        <v>386</v>
      </c>
      <c r="I69" s="26">
        <f t="shared" ref="I69:I76" si="9">J69+K69+L69+M69+N69+O69</f>
        <v>386</v>
      </c>
      <c r="J69" s="26">
        <v>386</v>
      </c>
      <c r="K69" s="26"/>
      <c r="L69" s="26"/>
      <c r="M69" s="26"/>
      <c r="N69" s="26"/>
      <c r="O69" s="26"/>
      <c r="P69" s="26"/>
      <c r="Q69" s="26"/>
      <c r="R69" s="26"/>
      <c r="S69" s="26"/>
      <c r="T69" s="26" t="s">
        <v>71</v>
      </c>
      <c r="U69" s="26" t="s">
        <v>33</v>
      </c>
      <c r="V69" s="34"/>
    </row>
    <row r="70" s="1" customFormat="1" ht="97" customHeight="1" spans="1:22">
      <c r="A70" s="26">
        <v>43</v>
      </c>
      <c r="B70" s="26" t="s">
        <v>152</v>
      </c>
      <c r="C70" s="26" t="s">
        <v>153</v>
      </c>
      <c r="D70" s="26" t="s">
        <v>29</v>
      </c>
      <c r="E70" s="26" t="s">
        <v>91</v>
      </c>
      <c r="F70" s="26" t="s">
        <v>31</v>
      </c>
      <c r="G70" s="26">
        <v>3.702</v>
      </c>
      <c r="H70" s="26">
        <f t="shared" si="8"/>
        <v>389</v>
      </c>
      <c r="I70" s="26">
        <f t="shared" si="9"/>
        <v>389</v>
      </c>
      <c r="J70" s="26">
        <v>389</v>
      </c>
      <c r="K70" s="26"/>
      <c r="L70" s="26"/>
      <c r="M70" s="26"/>
      <c r="N70" s="26"/>
      <c r="O70" s="26"/>
      <c r="P70" s="26"/>
      <c r="Q70" s="26"/>
      <c r="R70" s="26"/>
      <c r="S70" s="26"/>
      <c r="T70" s="26" t="s">
        <v>154</v>
      </c>
      <c r="U70" s="26" t="s">
        <v>33</v>
      </c>
      <c r="V70" s="34"/>
    </row>
    <row r="71" s="1" customFormat="1" ht="97" customHeight="1" spans="1:22">
      <c r="A71" s="26">
        <v>44</v>
      </c>
      <c r="B71" s="26" t="s">
        <v>155</v>
      </c>
      <c r="C71" s="26" t="s">
        <v>156</v>
      </c>
      <c r="D71" s="26" t="s">
        <v>29</v>
      </c>
      <c r="E71" s="26" t="s">
        <v>91</v>
      </c>
      <c r="F71" s="26" t="s">
        <v>31</v>
      </c>
      <c r="G71" s="26">
        <v>15.43</v>
      </c>
      <c r="H71" s="26">
        <f t="shared" si="8"/>
        <v>1350</v>
      </c>
      <c r="I71" s="26">
        <f t="shared" si="9"/>
        <v>1350</v>
      </c>
      <c r="J71" s="26">
        <v>1350</v>
      </c>
      <c r="K71" s="26"/>
      <c r="L71" s="26"/>
      <c r="M71" s="26"/>
      <c r="N71" s="26"/>
      <c r="O71" s="26"/>
      <c r="P71" s="26"/>
      <c r="Q71" s="26"/>
      <c r="R71" s="26"/>
      <c r="S71" s="26"/>
      <c r="T71" s="26" t="s">
        <v>94</v>
      </c>
      <c r="U71" s="26" t="s">
        <v>33</v>
      </c>
      <c r="V71" s="34"/>
    </row>
    <row r="72" s="1" customFormat="1" ht="97" customHeight="1" spans="1:22">
      <c r="A72" s="26">
        <v>45</v>
      </c>
      <c r="B72" s="26" t="s">
        <v>157</v>
      </c>
      <c r="C72" s="26" t="s">
        <v>158</v>
      </c>
      <c r="D72" s="26" t="s">
        <v>29</v>
      </c>
      <c r="E72" s="26" t="s">
        <v>91</v>
      </c>
      <c r="F72" s="26" t="s">
        <v>31</v>
      </c>
      <c r="G72" s="26">
        <v>4.12</v>
      </c>
      <c r="H72" s="26">
        <f t="shared" si="8"/>
        <v>388</v>
      </c>
      <c r="I72" s="26">
        <f t="shared" si="9"/>
        <v>388</v>
      </c>
      <c r="J72" s="26">
        <v>388</v>
      </c>
      <c r="K72" s="26"/>
      <c r="L72" s="26"/>
      <c r="M72" s="26"/>
      <c r="N72" s="26"/>
      <c r="O72" s="26"/>
      <c r="P72" s="26"/>
      <c r="Q72" s="26"/>
      <c r="R72" s="26"/>
      <c r="S72" s="26"/>
      <c r="T72" s="26" t="s">
        <v>63</v>
      </c>
      <c r="U72" s="26" t="s">
        <v>33</v>
      </c>
      <c r="V72" s="34"/>
    </row>
    <row r="73" s="1" customFormat="1" ht="97" customHeight="1" spans="1:22">
      <c r="A73" s="26">
        <v>46</v>
      </c>
      <c r="B73" s="26" t="s">
        <v>159</v>
      </c>
      <c r="C73" s="26" t="s">
        <v>160</v>
      </c>
      <c r="D73" s="26" t="s">
        <v>29</v>
      </c>
      <c r="E73" s="26" t="s">
        <v>30</v>
      </c>
      <c r="F73" s="26" t="s">
        <v>31</v>
      </c>
      <c r="G73" s="26">
        <v>4.76</v>
      </c>
      <c r="H73" s="26">
        <f t="shared" si="8"/>
        <v>386</v>
      </c>
      <c r="I73" s="26">
        <f t="shared" si="9"/>
        <v>386</v>
      </c>
      <c r="J73" s="26">
        <v>386</v>
      </c>
      <c r="K73" s="26"/>
      <c r="L73" s="26"/>
      <c r="M73" s="26"/>
      <c r="N73" s="26"/>
      <c r="O73" s="26"/>
      <c r="P73" s="26"/>
      <c r="Q73" s="26"/>
      <c r="R73" s="26"/>
      <c r="S73" s="26"/>
      <c r="T73" s="26" t="s">
        <v>77</v>
      </c>
      <c r="U73" s="26" t="s">
        <v>33</v>
      </c>
      <c r="V73" s="26">
        <v>97.10971</v>
      </c>
    </row>
    <row r="74" s="1" customFormat="1" ht="97" customHeight="1" spans="1:22">
      <c r="A74" s="26">
        <v>47</v>
      </c>
      <c r="B74" s="26" t="s">
        <v>161</v>
      </c>
      <c r="C74" s="26" t="s">
        <v>162</v>
      </c>
      <c r="D74" s="26" t="s">
        <v>29</v>
      </c>
      <c r="E74" s="26" t="s">
        <v>91</v>
      </c>
      <c r="F74" s="26" t="s">
        <v>31</v>
      </c>
      <c r="G74" s="26">
        <v>2.955</v>
      </c>
      <c r="H74" s="26">
        <f t="shared" si="8"/>
        <v>388</v>
      </c>
      <c r="I74" s="26">
        <f t="shared" si="9"/>
        <v>388</v>
      </c>
      <c r="J74" s="26">
        <v>388</v>
      </c>
      <c r="K74" s="26"/>
      <c r="L74" s="26"/>
      <c r="M74" s="26"/>
      <c r="N74" s="26"/>
      <c r="O74" s="26"/>
      <c r="P74" s="26"/>
      <c r="Q74" s="26"/>
      <c r="R74" s="26"/>
      <c r="S74" s="26"/>
      <c r="T74" s="26" t="s">
        <v>82</v>
      </c>
      <c r="U74" s="26" t="s">
        <v>33</v>
      </c>
      <c r="V74" s="34"/>
    </row>
    <row r="75" s="1" customFormat="1" ht="97" customHeight="1" spans="1:22">
      <c r="A75" s="26">
        <v>48</v>
      </c>
      <c r="B75" s="26" t="s">
        <v>163</v>
      </c>
      <c r="C75" s="26" t="s">
        <v>164</v>
      </c>
      <c r="D75" s="26" t="s">
        <v>29</v>
      </c>
      <c r="E75" s="26" t="s">
        <v>91</v>
      </c>
      <c r="F75" s="26" t="s">
        <v>31</v>
      </c>
      <c r="G75" s="26">
        <v>4.09</v>
      </c>
      <c r="H75" s="26">
        <f t="shared" si="8"/>
        <v>385</v>
      </c>
      <c r="I75" s="26">
        <f t="shared" si="9"/>
        <v>385</v>
      </c>
      <c r="J75" s="26">
        <v>385</v>
      </c>
      <c r="K75" s="26"/>
      <c r="L75" s="26"/>
      <c r="M75" s="26"/>
      <c r="N75" s="26"/>
      <c r="O75" s="26"/>
      <c r="P75" s="26"/>
      <c r="Q75" s="26"/>
      <c r="R75" s="26"/>
      <c r="S75" s="26"/>
      <c r="T75" s="26" t="s">
        <v>82</v>
      </c>
      <c r="U75" s="26" t="s">
        <v>33</v>
      </c>
      <c r="V75" s="34"/>
    </row>
    <row r="76" s="1" customFormat="1" ht="97" customHeight="1" spans="1:22">
      <c r="A76" s="26">
        <v>49</v>
      </c>
      <c r="B76" s="26" t="s">
        <v>165</v>
      </c>
      <c r="C76" s="26" t="s">
        <v>166</v>
      </c>
      <c r="D76" s="26" t="s">
        <v>29</v>
      </c>
      <c r="E76" s="26" t="s">
        <v>167</v>
      </c>
      <c r="F76" s="26" t="s">
        <v>31</v>
      </c>
      <c r="G76" s="26">
        <v>17500</v>
      </c>
      <c r="H76" s="26">
        <f t="shared" si="8"/>
        <v>1025</v>
      </c>
      <c r="I76" s="26">
        <f t="shared" si="9"/>
        <v>1025</v>
      </c>
      <c r="J76" s="26">
        <f>800+225</f>
        <v>1025</v>
      </c>
      <c r="K76" s="26"/>
      <c r="L76" s="26"/>
      <c r="M76" s="26"/>
      <c r="N76" s="26"/>
      <c r="O76" s="26"/>
      <c r="P76" s="26"/>
      <c r="Q76" s="26"/>
      <c r="R76" s="26"/>
      <c r="S76" s="26"/>
      <c r="T76" s="26" t="s">
        <v>168</v>
      </c>
      <c r="U76" s="26" t="s">
        <v>33</v>
      </c>
      <c r="V76" s="34"/>
    </row>
    <row r="77" s="5" customFormat="1" ht="97" customHeight="1" spans="1:22">
      <c r="A77" s="21" t="s">
        <v>169</v>
      </c>
      <c r="B77" s="21"/>
      <c r="C77" s="36" t="s">
        <v>170</v>
      </c>
      <c r="D77" s="36"/>
      <c r="E77" s="36"/>
      <c r="F77" s="36"/>
      <c r="G77" s="36"/>
      <c r="H77" s="37">
        <f t="shared" ref="H77:J77" si="10">SUM(H78:H94)</f>
        <v>5176.6</v>
      </c>
      <c r="I77" s="37">
        <f t="shared" si="10"/>
        <v>5176.6</v>
      </c>
      <c r="J77" s="37">
        <f t="shared" si="10"/>
        <v>5176.6</v>
      </c>
      <c r="K77" s="37"/>
      <c r="L77" s="37"/>
      <c r="M77" s="37"/>
      <c r="N77" s="37"/>
      <c r="O77" s="37"/>
      <c r="P77" s="37"/>
      <c r="Q77" s="37"/>
      <c r="R77" s="37"/>
      <c r="S77" s="37"/>
      <c r="T77" s="37"/>
      <c r="U77" s="54"/>
      <c r="V77" s="55"/>
    </row>
    <row r="78" s="1" customFormat="1" ht="97" customHeight="1" spans="1:22">
      <c r="A78" s="26">
        <v>50</v>
      </c>
      <c r="B78" s="26" t="s">
        <v>171</v>
      </c>
      <c r="C78" s="26" t="s">
        <v>172</v>
      </c>
      <c r="D78" s="26" t="s">
        <v>173</v>
      </c>
      <c r="E78" s="38" t="s">
        <v>174</v>
      </c>
      <c r="F78" s="26" t="s">
        <v>31</v>
      </c>
      <c r="G78" s="26">
        <v>1800</v>
      </c>
      <c r="H78" s="26">
        <f>I78+P78+Q78+R78+S78</f>
        <v>2356.2</v>
      </c>
      <c r="I78" s="49">
        <f>J78+K78+L78+M78+N78+O78</f>
        <v>2356.2</v>
      </c>
      <c r="J78" s="26">
        <f>2098.2+600-342</f>
        <v>2356.2</v>
      </c>
      <c r="K78" s="50"/>
      <c r="L78" s="50"/>
      <c r="M78" s="50"/>
      <c r="N78" s="50"/>
      <c r="O78" s="50"/>
      <c r="P78" s="49"/>
      <c r="Q78" s="49"/>
      <c r="R78" s="49"/>
      <c r="S78" s="49"/>
      <c r="T78" s="26" t="s">
        <v>175</v>
      </c>
      <c r="U78" s="26" t="s">
        <v>176</v>
      </c>
      <c r="V78" s="34"/>
    </row>
    <row r="79" s="1" customFormat="1" ht="97" customHeight="1" spans="1:22">
      <c r="A79" s="26"/>
      <c r="B79" s="26"/>
      <c r="C79" s="26" t="s">
        <v>172</v>
      </c>
      <c r="D79" s="26"/>
      <c r="E79" s="26" t="s">
        <v>34</v>
      </c>
      <c r="F79" s="26"/>
      <c r="G79" s="26">
        <v>106</v>
      </c>
      <c r="H79" s="26"/>
      <c r="I79" s="49"/>
      <c r="J79" s="26"/>
      <c r="K79" s="50"/>
      <c r="L79" s="50"/>
      <c r="M79" s="50"/>
      <c r="N79" s="50"/>
      <c r="O79" s="50"/>
      <c r="P79" s="49"/>
      <c r="Q79" s="49"/>
      <c r="R79" s="49"/>
      <c r="S79" s="49"/>
      <c r="T79" s="26"/>
      <c r="U79" s="26"/>
      <c r="V79" s="26">
        <v>37.1</v>
      </c>
    </row>
    <row r="80" s="1" customFormat="1" ht="97" customHeight="1" spans="1:22">
      <c r="A80" s="26"/>
      <c r="B80" s="26"/>
      <c r="C80" s="26" t="s">
        <v>172</v>
      </c>
      <c r="D80" s="26"/>
      <c r="E80" s="26" t="s">
        <v>35</v>
      </c>
      <c r="F80" s="26"/>
      <c r="G80" s="26">
        <v>154</v>
      </c>
      <c r="H80" s="26"/>
      <c r="I80" s="49"/>
      <c r="J80" s="26"/>
      <c r="K80" s="50"/>
      <c r="L80" s="50"/>
      <c r="M80" s="50"/>
      <c r="N80" s="50"/>
      <c r="O80" s="50"/>
      <c r="P80" s="49"/>
      <c r="Q80" s="49"/>
      <c r="R80" s="49"/>
      <c r="S80" s="49"/>
      <c r="T80" s="26"/>
      <c r="U80" s="26"/>
      <c r="V80" s="26">
        <v>53.9</v>
      </c>
    </row>
    <row r="81" s="1" customFormat="1" ht="97" customHeight="1" spans="1:22">
      <c r="A81" s="26"/>
      <c r="B81" s="26"/>
      <c r="C81" s="26" t="s">
        <v>172</v>
      </c>
      <c r="D81" s="26"/>
      <c r="E81" s="26" t="s">
        <v>36</v>
      </c>
      <c r="F81" s="26"/>
      <c r="G81" s="26">
        <v>170</v>
      </c>
      <c r="H81" s="26"/>
      <c r="I81" s="49"/>
      <c r="J81" s="26"/>
      <c r="K81" s="50"/>
      <c r="L81" s="50"/>
      <c r="M81" s="50"/>
      <c r="N81" s="50"/>
      <c r="O81" s="50"/>
      <c r="P81" s="49"/>
      <c r="Q81" s="49"/>
      <c r="R81" s="49"/>
      <c r="S81" s="49"/>
      <c r="T81" s="26"/>
      <c r="U81" s="26"/>
      <c r="V81" s="26">
        <v>59.5</v>
      </c>
    </row>
    <row r="82" s="1" customFormat="1" ht="97" customHeight="1" spans="1:22">
      <c r="A82" s="26"/>
      <c r="B82" s="26"/>
      <c r="C82" s="26" t="s">
        <v>172</v>
      </c>
      <c r="D82" s="26"/>
      <c r="E82" s="26" t="s">
        <v>37</v>
      </c>
      <c r="F82" s="26"/>
      <c r="G82" s="26">
        <v>188</v>
      </c>
      <c r="H82" s="26"/>
      <c r="I82" s="49"/>
      <c r="J82" s="26"/>
      <c r="K82" s="50"/>
      <c r="L82" s="50"/>
      <c r="M82" s="50"/>
      <c r="N82" s="50"/>
      <c r="O82" s="50"/>
      <c r="P82" s="49"/>
      <c r="Q82" s="49"/>
      <c r="R82" s="49"/>
      <c r="S82" s="49"/>
      <c r="T82" s="26"/>
      <c r="U82" s="26"/>
      <c r="V82" s="26">
        <v>65.8</v>
      </c>
    </row>
    <row r="83" s="1" customFormat="1" ht="97" customHeight="1" spans="1:22">
      <c r="A83" s="26"/>
      <c r="B83" s="26"/>
      <c r="C83" s="26" t="s">
        <v>172</v>
      </c>
      <c r="D83" s="26"/>
      <c r="E83" s="26" t="s">
        <v>38</v>
      </c>
      <c r="F83" s="26"/>
      <c r="G83" s="26">
        <v>120</v>
      </c>
      <c r="H83" s="26"/>
      <c r="I83" s="49"/>
      <c r="J83" s="26"/>
      <c r="K83" s="50"/>
      <c r="L83" s="50"/>
      <c r="M83" s="50"/>
      <c r="N83" s="50"/>
      <c r="O83" s="50"/>
      <c r="P83" s="49"/>
      <c r="Q83" s="49"/>
      <c r="R83" s="49"/>
      <c r="S83" s="49"/>
      <c r="T83" s="26"/>
      <c r="U83" s="26"/>
      <c r="V83" s="26">
        <v>42</v>
      </c>
    </row>
    <row r="84" s="1" customFormat="1" ht="97" customHeight="1" spans="1:22">
      <c r="A84" s="26"/>
      <c r="B84" s="26"/>
      <c r="C84" s="26" t="s">
        <v>172</v>
      </c>
      <c r="D84" s="26"/>
      <c r="E84" s="26" t="s">
        <v>39</v>
      </c>
      <c r="F84" s="26"/>
      <c r="G84" s="26">
        <v>144</v>
      </c>
      <c r="H84" s="26"/>
      <c r="I84" s="49"/>
      <c r="J84" s="26"/>
      <c r="K84" s="50"/>
      <c r="L84" s="50"/>
      <c r="M84" s="50"/>
      <c r="N84" s="50"/>
      <c r="O84" s="50"/>
      <c r="P84" s="49"/>
      <c r="Q84" s="49"/>
      <c r="R84" s="49"/>
      <c r="S84" s="49"/>
      <c r="T84" s="26"/>
      <c r="U84" s="26"/>
      <c r="V84" s="26">
        <v>50.4</v>
      </c>
    </row>
    <row r="85" s="1" customFormat="1" ht="97" customHeight="1" spans="1:22">
      <c r="A85" s="26"/>
      <c r="B85" s="26"/>
      <c r="C85" s="26" t="s">
        <v>172</v>
      </c>
      <c r="D85" s="26"/>
      <c r="E85" s="26" t="s">
        <v>40</v>
      </c>
      <c r="F85" s="26"/>
      <c r="G85" s="26">
        <v>189</v>
      </c>
      <c r="H85" s="26"/>
      <c r="I85" s="49"/>
      <c r="J85" s="26"/>
      <c r="K85" s="50"/>
      <c r="L85" s="50"/>
      <c r="M85" s="50"/>
      <c r="N85" s="50"/>
      <c r="O85" s="50"/>
      <c r="P85" s="49"/>
      <c r="Q85" s="49"/>
      <c r="R85" s="49"/>
      <c r="S85" s="49"/>
      <c r="T85" s="26"/>
      <c r="U85" s="26"/>
      <c r="V85" s="26">
        <v>66.15</v>
      </c>
    </row>
    <row r="86" s="1" customFormat="1" ht="97" customHeight="1" spans="1:22">
      <c r="A86" s="26"/>
      <c r="B86" s="26"/>
      <c r="C86" s="26" t="s">
        <v>172</v>
      </c>
      <c r="D86" s="26"/>
      <c r="E86" s="26" t="s">
        <v>41</v>
      </c>
      <c r="F86" s="26"/>
      <c r="G86" s="26">
        <v>189</v>
      </c>
      <c r="H86" s="26"/>
      <c r="I86" s="49"/>
      <c r="J86" s="26"/>
      <c r="K86" s="50"/>
      <c r="L86" s="50"/>
      <c r="M86" s="50"/>
      <c r="N86" s="50"/>
      <c r="O86" s="50"/>
      <c r="P86" s="49"/>
      <c r="Q86" s="49"/>
      <c r="R86" s="49"/>
      <c r="S86" s="49"/>
      <c r="T86" s="26"/>
      <c r="U86" s="26"/>
      <c r="V86" s="26">
        <v>66.15</v>
      </c>
    </row>
    <row r="87" s="1" customFormat="1" ht="97" customHeight="1" spans="1:23">
      <c r="A87" s="26"/>
      <c r="B87" s="26"/>
      <c r="C87" s="26" t="s">
        <v>172</v>
      </c>
      <c r="D87" s="26"/>
      <c r="E87" s="26" t="s">
        <v>42</v>
      </c>
      <c r="F87" s="26"/>
      <c r="G87" s="26">
        <v>141</v>
      </c>
      <c r="H87" s="26"/>
      <c r="I87" s="49"/>
      <c r="J87" s="26"/>
      <c r="K87" s="50"/>
      <c r="L87" s="50"/>
      <c r="M87" s="50"/>
      <c r="N87" s="50"/>
      <c r="O87" s="50"/>
      <c r="P87" s="49"/>
      <c r="Q87" s="49"/>
      <c r="R87" s="49"/>
      <c r="S87" s="49"/>
      <c r="T87" s="26"/>
      <c r="U87" s="26"/>
      <c r="V87" s="26">
        <v>49.35</v>
      </c>
      <c r="W87" s="56"/>
    </row>
    <row r="88" s="1" customFormat="1" ht="97" customHeight="1" spans="1:22">
      <c r="A88" s="26"/>
      <c r="B88" s="26"/>
      <c r="C88" s="26" t="s">
        <v>172</v>
      </c>
      <c r="D88" s="26"/>
      <c r="E88" s="26" t="s">
        <v>43</v>
      </c>
      <c r="F88" s="26"/>
      <c r="G88" s="26">
        <v>78</v>
      </c>
      <c r="H88" s="26"/>
      <c r="I88" s="49"/>
      <c r="J88" s="26"/>
      <c r="K88" s="50"/>
      <c r="L88" s="50"/>
      <c r="M88" s="50"/>
      <c r="N88" s="50"/>
      <c r="O88" s="50"/>
      <c r="P88" s="49"/>
      <c r="Q88" s="49"/>
      <c r="R88" s="49"/>
      <c r="S88" s="49"/>
      <c r="T88" s="26"/>
      <c r="U88" s="26"/>
      <c r="V88" s="26">
        <v>27.3</v>
      </c>
    </row>
    <row r="89" s="1" customFormat="1" ht="97" customHeight="1" spans="1:22">
      <c r="A89" s="26"/>
      <c r="B89" s="26"/>
      <c r="C89" s="26" t="s">
        <v>172</v>
      </c>
      <c r="D89" s="26"/>
      <c r="E89" s="26" t="s">
        <v>44</v>
      </c>
      <c r="F89" s="26"/>
      <c r="G89" s="26">
        <v>103</v>
      </c>
      <c r="H89" s="26"/>
      <c r="I89" s="49"/>
      <c r="J89" s="26"/>
      <c r="K89" s="50"/>
      <c r="L89" s="50"/>
      <c r="M89" s="50"/>
      <c r="N89" s="50"/>
      <c r="O89" s="50"/>
      <c r="P89" s="49"/>
      <c r="Q89" s="49"/>
      <c r="R89" s="49"/>
      <c r="S89" s="49"/>
      <c r="T89" s="26"/>
      <c r="U89" s="26"/>
      <c r="V89" s="26">
        <v>36.05</v>
      </c>
    </row>
    <row r="90" s="1" customFormat="1" ht="97" customHeight="1" spans="1:22">
      <c r="A90" s="26"/>
      <c r="B90" s="26"/>
      <c r="C90" s="26" t="s">
        <v>172</v>
      </c>
      <c r="D90" s="26"/>
      <c r="E90" s="26" t="s">
        <v>45</v>
      </c>
      <c r="F90" s="26"/>
      <c r="G90" s="26">
        <v>72</v>
      </c>
      <c r="H90" s="26"/>
      <c r="I90" s="49"/>
      <c r="J90" s="26"/>
      <c r="K90" s="50"/>
      <c r="L90" s="50"/>
      <c r="M90" s="50"/>
      <c r="N90" s="50"/>
      <c r="O90" s="50"/>
      <c r="P90" s="49"/>
      <c r="Q90" s="49"/>
      <c r="R90" s="49"/>
      <c r="S90" s="49"/>
      <c r="T90" s="26"/>
      <c r="U90" s="26"/>
      <c r="V90" s="33">
        <v>25.2</v>
      </c>
    </row>
    <row r="91" s="1" customFormat="1" ht="97" customHeight="1" spans="1:23">
      <c r="A91" s="26"/>
      <c r="B91" s="26"/>
      <c r="C91" s="26" t="s">
        <v>172</v>
      </c>
      <c r="D91" s="26"/>
      <c r="E91" s="26" t="s">
        <v>46</v>
      </c>
      <c r="F91" s="26"/>
      <c r="G91" s="26">
        <v>146</v>
      </c>
      <c r="H91" s="26"/>
      <c r="I91" s="49"/>
      <c r="J91" s="26"/>
      <c r="K91" s="50"/>
      <c r="L91" s="50"/>
      <c r="M91" s="50"/>
      <c r="N91" s="50"/>
      <c r="O91" s="50"/>
      <c r="P91" s="49"/>
      <c r="Q91" s="49"/>
      <c r="R91" s="49"/>
      <c r="S91" s="49"/>
      <c r="T91" s="26"/>
      <c r="U91" s="26"/>
      <c r="V91" s="34"/>
      <c r="W91" s="26"/>
    </row>
    <row r="92" s="1" customFormat="1" ht="97" customHeight="1" spans="1:22">
      <c r="A92" s="26">
        <v>51</v>
      </c>
      <c r="B92" s="26" t="s">
        <v>177</v>
      </c>
      <c r="C92" s="26" t="s">
        <v>178</v>
      </c>
      <c r="D92" s="26" t="s">
        <v>170</v>
      </c>
      <c r="E92" s="38" t="s">
        <v>174</v>
      </c>
      <c r="F92" s="26" t="s">
        <v>31</v>
      </c>
      <c r="G92" s="26">
        <v>1254</v>
      </c>
      <c r="H92" s="26">
        <f t="shared" ref="H92:H94" si="11">I92+P92+Q92+R92+S92</f>
        <v>1504.8</v>
      </c>
      <c r="I92" s="49">
        <f t="shared" ref="I92:I94" si="12">J92+K92+L92+M92+N92+O92</f>
        <v>1504.8</v>
      </c>
      <c r="J92" s="26">
        <v>1504.8</v>
      </c>
      <c r="K92" s="50"/>
      <c r="L92" s="50"/>
      <c r="M92" s="50"/>
      <c r="N92" s="50"/>
      <c r="O92" s="50"/>
      <c r="P92" s="49"/>
      <c r="Q92" s="49"/>
      <c r="R92" s="49"/>
      <c r="S92" s="49"/>
      <c r="T92" s="26" t="s">
        <v>179</v>
      </c>
      <c r="U92" s="26" t="s">
        <v>180</v>
      </c>
      <c r="V92" s="33">
        <v>250.8</v>
      </c>
    </row>
    <row r="93" s="1" customFormat="1" ht="97" customHeight="1" spans="1:22">
      <c r="A93" s="26">
        <v>52</v>
      </c>
      <c r="B93" s="26" t="s">
        <v>181</v>
      </c>
      <c r="C93" s="26" t="s">
        <v>182</v>
      </c>
      <c r="D93" s="26" t="s">
        <v>170</v>
      </c>
      <c r="E93" s="38" t="s">
        <v>174</v>
      </c>
      <c r="F93" s="26" t="s">
        <v>31</v>
      </c>
      <c r="G93" s="26">
        <v>8000</v>
      </c>
      <c r="H93" s="26">
        <f t="shared" si="11"/>
        <v>1000</v>
      </c>
      <c r="I93" s="49">
        <f t="shared" si="12"/>
        <v>1000</v>
      </c>
      <c r="J93" s="26">
        <v>1000</v>
      </c>
      <c r="K93" s="50"/>
      <c r="L93" s="50"/>
      <c r="M93" s="50"/>
      <c r="N93" s="50"/>
      <c r="O93" s="50"/>
      <c r="P93" s="49"/>
      <c r="Q93" s="49"/>
      <c r="R93" s="49"/>
      <c r="S93" s="49"/>
      <c r="T93" s="26" t="s">
        <v>183</v>
      </c>
      <c r="U93" s="26" t="s">
        <v>184</v>
      </c>
      <c r="V93" s="34"/>
    </row>
    <row r="94" s="6" customFormat="1" ht="97" customHeight="1" spans="1:22">
      <c r="A94" s="23">
        <v>53</v>
      </c>
      <c r="B94" s="23" t="s">
        <v>185</v>
      </c>
      <c r="C94" s="39" t="s">
        <v>186</v>
      </c>
      <c r="D94" s="23" t="s">
        <v>173</v>
      </c>
      <c r="E94" s="23" t="s">
        <v>187</v>
      </c>
      <c r="F94" s="23" t="s">
        <v>31</v>
      </c>
      <c r="G94" s="40">
        <v>1809</v>
      </c>
      <c r="H94" s="23">
        <f t="shared" si="11"/>
        <v>315.6</v>
      </c>
      <c r="I94" s="40">
        <f t="shared" si="12"/>
        <v>315.6</v>
      </c>
      <c r="J94" s="23">
        <v>315.6</v>
      </c>
      <c r="K94" s="51"/>
      <c r="L94" s="51"/>
      <c r="M94" s="51"/>
      <c r="N94" s="51"/>
      <c r="O94" s="51"/>
      <c r="P94" s="40"/>
      <c r="Q94" s="40"/>
      <c r="R94" s="40"/>
      <c r="S94" s="40"/>
      <c r="T94" s="23" t="s">
        <v>183</v>
      </c>
      <c r="U94" s="23" t="s">
        <v>33</v>
      </c>
      <c r="V94" s="57"/>
    </row>
    <row r="95" s="6" customFormat="1" ht="97" customHeight="1" spans="1:22">
      <c r="A95" s="25"/>
      <c r="B95" s="25"/>
      <c r="C95" s="41"/>
      <c r="D95" s="25"/>
      <c r="E95" s="25"/>
      <c r="F95" s="25"/>
      <c r="G95" s="42"/>
      <c r="H95" s="25"/>
      <c r="I95" s="42"/>
      <c r="J95" s="25"/>
      <c r="K95" s="52"/>
      <c r="L95" s="52"/>
      <c r="M95" s="52"/>
      <c r="N95" s="52"/>
      <c r="O95" s="52"/>
      <c r="P95" s="42"/>
      <c r="Q95" s="42"/>
      <c r="R95" s="42"/>
      <c r="S95" s="42"/>
      <c r="T95" s="25"/>
      <c r="U95" s="25"/>
      <c r="V95" s="57"/>
    </row>
    <row r="96" s="7" customFormat="1" ht="97" customHeight="1" spans="1:22">
      <c r="A96" s="21" t="s">
        <v>188</v>
      </c>
      <c r="B96" s="21"/>
      <c r="C96" s="20" t="s">
        <v>189</v>
      </c>
      <c r="D96" s="43"/>
      <c r="E96" s="43"/>
      <c r="F96" s="43"/>
      <c r="G96" s="43"/>
      <c r="H96" s="44">
        <f t="shared" ref="H96:K96" si="13">SUM(H97:H118)</f>
        <v>13844</v>
      </c>
      <c r="I96" s="44">
        <f t="shared" si="13"/>
        <v>13777</v>
      </c>
      <c r="J96" s="44">
        <f t="shared" si="13"/>
        <v>11917</v>
      </c>
      <c r="K96" s="44">
        <f t="shared" si="13"/>
        <v>1860</v>
      </c>
      <c r="L96" s="44"/>
      <c r="M96" s="44"/>
      <c r="N96" s="44"/>
      <c r="O96" s="44"/>
      <c r="P96" s="44"/>
      <c r="Q96" s="44"/>
      <c r="R96" s="44">
        <f>SUM(R97:R118)</f>
        <v>67</v>
      </c>
      <c r="S96" s="44"/>
      <c r="T96" s="36"/>
      <c r="U96" s="43"/>
      <c r="V96" s="33"/>
    </row>
    <row r="97" s="1" customFormat="1" ht="97" customHeight="1" spans="1:22">
      <c r="A97" s="26">
        <v>54</v>
      </c>
      <c r="B97" s="26" t="s">
        <v>190</v>
      </c>
      <c r="C97" s="35" t="s">
        <v>191</v>
      </c>
      <c r="D97" s="26" t="s">
        <v>192</v>
      </c>
      <c r="E97" s="26" t="s">
        <v>193</v>
      </c>
      <c r="F97" s="26" t="s">
        <v>31</v>
      </c>
      <c r="G97" s="26">
        <v>28.21</v>
      </c>
      <c r="H97" s="26">
        <f t="shared" ref="H97:H118" si="14">I97+P97+Q97+R97+S97</f>
        <v>2380</v>
      </c>
      <c r="I97" s="26">
        <f t="shared" ref="I97:I118" si="15">J97+K97+L97+M97+N97+O97</f>
        <v>2380</v>
      </c>
      <c r="J97" s="48">
        <v>2380</v>
      </c>
      <c r="K97" s="50"/>
      <c r="L97" s="50"/>
      <c r="M97" s="50"/>
      <c r="N97" s="50"/>
      <c r="O97" s="50"/>
      <c r="P97" s="26"/>
      <c r="Q97" s="26"/>
      <c r="R97" s="26"/>
      <c r="S97" s="26"/>
      <c r="T97" s="26" t="s">
        <v>179</v>
      </c>
      <c r="U97" s="26" t="s">
        <v>33</v>
      </c>
      <c r="V97" s="34"/>
    </row>
    <row r="98" s="1" customFormat="1" ht="97" customHeight="1" spans="1:22">
      <c r="A98" s="26">
        <v>55</v>
      </c>
      <c r="B98" s="26" t="s">
        <v>194</v>
      </c>
      <c r="C98" s="35" t="s">
        <v>195</v>
      </c>
      <c r="D98" s="26" t="s">
        <v>192</v>
      </c>
      <c r="E98" s="26" t="s">
        <v>196</v>
      </c>
      <c r="F98" s="26" t="s">
        <v>31</v>
      </c>
      <c r="G98" s="26">
        <v>33.41</v>
      </c>
      <c r="H98" s="26">
        <f t="shared" si="14"/>
        <v>2367</v>
      </c>
      <c r="I98" s="26">
        <f t="shared" si="15"/>
        <v>2300</v>
      </c>
      <c r="J98" s="48">
        <v>2300</v>
      </c>
      <c r="K98" s="50"/>
      <c r="L98" s="50"/>
      <c r="M98" s="50"/>
      <c r="N98" s="50"/>
      <c r="O98" s="50"/>
      <c r="P98" s="26"/>
      <c r="Q98" s="26"/>
      <c r="R98" s="26">
        <v>67</v>
      </c>
      <c r="S98" s="26"/>
      <c r="T98" s="26" t="s">
        <v>179</v>
      </c>
      <c r="U98" s="26" t="s">
        <v>197</v>
      </c>
      <c r="V98" s="34"/>
    </row>
    <row r="99" s="1" customFormat="1" ht="97" customHeight="1" spans="1:22">
      <c r="A99" s="26">
        <v>56</v>
      </c>
      <c r="B99" s="26" t="s">
        <v>198</v>
      </c>
      <c r="C99" s="35" t="s">
        <v>199</v>
      </c>
      <c r="D99" s="26" t="s">
        <v>192</v>
      </c>
      <c r="E99" s="26" t="s">
        <v>193</v>
      </c>
      <c r="F99" s="26" t="s">
        <v>31</v>
      </c>
      <c r="G99" s="26">
        <v>3.3</v>
      </c>
      <c r="H99" s="26">
        <f t="shared" si="14"/>
        <v>399</v>
      </c>
      <c r="I99" s="26">
        <f t="shared" si="15"/>
        <v>399</v>
      </c>
      <c r="J99" s="48">
        <v>399</v>
      </c>
      <c r="K99" s="50"/>
      <c r="L99" s="50"/>
      <c r="M99" s="50"/>
      <c r="N99" s="50"/>
      <c r="O99" s="50"/>
      <c r="P99" s="26"/>
      <c r="Q99" s="26"/>
      <c r="R99" s="26"/>
      <c r="S99" s="26"/>
      <c r="T99" s="26" t="s">
        <v>82</v>
      </c>
      <c r="U99" s="26" t="s">
        <v>180</v>
      </c>
      <c r="V99" s="34"/>
    </row>
    <row r="100" s="1" customFormat="1" ht="97" customHeight="1" spans="1:22">
      <c r="A100" s="26">
        <v>57</v>
      </c>
      <c r="B100" s="26" t="s">
        <v>200</v>
      </c>
      <c r="C100" s="35" t="s">
        <v>201</v>
      </c>
      <c r="D100" s="26" t="s">
        <v>192</v>
      </c>
      <c r="E100" s="26" t="s">
        <v>193</v>
      </c>
      <c r="F100" s="26" t="s">
        <v>31</v>
      </c>
      <c r="G100" s="26">
        <v>6.5</v>
      </c>
      <c r="H100" s="26">
        <f t="shared" si="14"/>
        <v>379</v>
      </c>
      <c r="I100" s="26">
        <f t="shared" si="15"/>
        <v>379</v>
      </c>
      <c r="J100" s="48"/>
      <c r="K100" s="50">
        <v>379</v>
      </c>
      <c r="L100" s="50"/>
      <c r="M100" s="50"/>
      <c r="N100" s="50"/>
      <c r="O100" s="50"/>
      <c r="P100" s="26"/>
      <c r="Q100" s="26"/>
      <c r="R100" s="26"/>
      <c r="S100" s="26"/>
      <c r="T100" s="26" t="s">
        <v>202</v>
      </c>
      <c r="U100" s="26" t="s">
        <v>203</v>
      </c>
      <c r="V100" s="48">
        <v>114.040472</v>
      </c>
    </row>
    <row r="101" s="1" customFormat="1" ht="97" customHeight="1" spans="1:22">
      <c r="A101" s="26">
        <v>58</v>
      </c>
      <c r="B101" s="26" t="s">
        <v>204</v>
      </c>
      <c r="C101" s="35" t="s">
        <v>205</v>
      </c>
      <c r="D101" s="26" t="s">
        <v>192</v>
      </c>
      <c r="E101" s="26" t="s">
        <v>193</v>
      </c>
      <c r="F101" s="26" t="s">
        <v>31</v>
      </c>
      <c r="G101" s="26">
        <v>29000</v>
      </c>
      <c r="H101" s="26">
        <f t="shared" si="14"/>
        <v>385</v>
      </c>
      <c r="I101" s="26">
        <f t="shared" si="15"/>
        <v>385</v>
      </c>
      <c r="J101" s="48"/>
      <c r="K101" s="50">
        <v>385</v>
      </c>
      <c r="L101" s="50"/>
      <c r="M101" s="50"/>
      <c r="N101" s="50"/>
      <c r="O101" s="50"/>
      <c r="P101" s="26"/>
      <c r="Q101" s="26"/>
      <c r="R101" s="26"/>
      <c r="S101" s="26"/>
      <c r="T101" s="26" t="s">
        <v>202</v>
      </c>
      <c r="U101" s="26" t="s">
        <v>203</v>
      </c>
      <c r="V101" s="34"/>
    </row>
    <row r="102" s="1" customFormat="1" ht="97" customHeight="1" spans="1:22">
      <c r="A102" s="26">
        <v>59</v>
      </c>
      <c r="B102" s="26" t="s">
        <v>206</v>
      </c>
      <c r="C102" s="35" t="s">
        <v>207</v>
      </c>
      <c r="D102" s="26" t="s">
        <v>192</v>
      </c>
      <c r="E102" s="26" t="s">
        <v>193</v>
      </c>
      <c r="F102" s="26" t="s">
        <v>31</v>
      </c>
      <c r="G102" s="26">
        <v>29000</v>
      </c>
      <c r="H102" s="26">
        <f t="shared" si="14"/>
        <v>370</v>
      </c>
      <c r="I102" s="26">
        <f t="shared" si="15"/>
        <v>370</v>
      </c>
      <c r="J102" s="48"/>
      <c r="K102" s="50">
        <v>370</v>
      </c>
      <c r="L102" s="50"/>
      <c r="M102" s="50"/>
      <c r="N102" s="50"/>
      <c r="O102" s="50"/>
      <c r="P102" s="26"/>
      <c r="Q102" s="26"/>
      <c r="R102" s="26"/>
      <c r="S102" s="26"/>
      <c r="T102" s="26" t="s">
        <v>202</v>
      </c>
      <c r="U102" s="26" t="s">
        <v>203</v>
      </c>
      <c r="V102" s="34"/>
    </row>
    <row r="103" s="1" customFormat="1" ht="97" customHeight="1" spans="1:22">
      <c r="A103" s="26">
        <v>60</v>
      </c>
      <c r="B103" s="26" t="s">
        <v>208</v>
      </c>
      <c r="C103" s="35" t="s">
        <v>209</v>
      </c>
      <c r="D103" s="26" t="s">
        <v>192</v>
      </c>
      <c r="E103" s="26" t="s">
        <v>193</v>
      </c>
      <c r="F103" s="26" t="s">
        <v>31</v>
      </c>
      <c r="G103" s="26">
        <v>31300</v>
      </c>
      <c r="H103" s="26">
        <f t="shared" si="14"/>
        <v>376</v>
      </c>
      <c r="I103" s="26">
        <f t="shared" si="15"/>
        <v>376</v>
      </c>
      <c r="J103" s="48"/>
      <c r="K103" s="50">
        <v>376</v>
      </c>
      <c r="L103" s="50"/>
      <c r="M103" s="50"/>
      <c r="N103" s="50"/>
      <c r="O103" s="50"/>
      <c r="P103" s="26"/>
      <c r="Q103" s="26"/>
      <c r="R103" s="26"/>
      <c r="S103" s="26"/>
      <c r="T103" s="26" t="s">
        <v>202</v>
      </c>
      <c r="U103" s="26" t="s">
        <v>203</v>
      </c>
      <c r="V103" s="26">
        <v>98.308944</v>
      </c>
    </row>
    <row r="104" s="1" customFormat="1" ht="97" customHeight="1" spans="1:22">
      <c r="A104" s="26">
        <v>61</v>
      </c>
      <c r="B104" s="26" t="s">
        <v>210</v>
      </c>
      <c r="C104" s="35" t="s">
        <v>211</v>
      </c>
      <c r="D104" s="26" t="s">
        <v>192</v>
      </c>
      <c r="E104" s="26" t="s">
        <v>193</v>
      </c>
      <c r="F104" s="26" t="s">
        <v>31</v>
      </c>
      <c r="G104" s="26">
        <v>28000</v>
      </c>
      <c r="H104" s="26">
        <f t="shared" si="14"/>
        <v>350</v>
      </c>
      <c r="I104" s="26">
        <f t="shared" si="15"/>
        <v>350</v>
      </c>
      <c r="J104" s="48"/>
      <c r="K104" s="50">
        <v>350</v>
      </c>
      <c r="L104" s="50"/>
      <c r="M104" s="50"/>
      <c r="N104" s="50"/>
      <c r="O104" s="50"/>
      <c r="P104" s="26"/>
      <c r="Q104" s="26"/>
      <c r="R104" s="26"/>
      <c r="S104" s="26"/>
      <c r="T104" s="26" t="s">
        <v>202</v>
      </c>
      <c r="U104" s="26" t="s">
        <v>203</v>
      </c>
      <c r="V104" s="26">
        <v>92.723828</v>
      </c>
    </row>
    <row r="105" s="1" customFormat="1" ht="97" customHeight="1" spans="1:22">
      <c r="A105" s="26">
        <v>62</v>
      </c>
      <c r="B105" s="26" t="s">
        <v>212</v>
      </c>
      <c r="C105" s="35" t="s">
        <v>213</v>
      </c>
      <c r="D105" s="26" t="s">
        <v>192</v>
      </c>
      <c r="E105" s="26" t="s">
        <v>193</v>
      </c>
      <c r="F105" s="26" t="s">
        <v>31</v>
      </c>
      <c r="G105" s="26">
        <v>32250</v>
      </c>
      <c r="H105" s="26">
        <f t="shared" si="14"/>
        <v>387</v>
      </c>
      <c r="I105" s="26">
        <f t="shared" si="15"/>
        <v>387</v>
      </c>
      <c r="J105" s="48">
        <v>387</v>
      </c>
      <c r="K105" s="50"/>
      <c r="L105" s="50"/>
      <c r="M105" s="50"/>
      <c r="N105" s="50"/>
      <c r="O105" s="50"/>
      <c r="P105" s="26"/>
      <c r="Q105" s="26"/>
      <c r="R105" s="26"/>
      <c r="S105" s="26"/>
      <c r="T105" s="26" t="s">
        <v>67</v>
      </c>
      <c r="U105" s="26" t="s">
        <v>180</v>
      </c>
      <c r="V105" s="26">
        <v>113.5707</v>
      </c>
    </row>
    <row r="106" s="1" customFormat="1" ht="97" customHeight="1" spans="1:22">
      <c r="A106" s="26">
        <v>63</v>
      </c>
      <c r="B106" s="26" t="s">
        <v>214</v>
      </c>
      <c r="C106" s="35" t="s">
        <v>215</v>
      </c>
      <c r="D106" s="26" t="s">
        <v>192</v>
      </c>
      <c r="E106" s="26" t="s">
        <v>193</v>
      </c>
      <c r="F106" s="26" t="s">
        <v>31</v>
      </c>
      <c r="G106" s="26">
        <v>32250</v>
      </c>
      <c r="H106" s="26">
        <f t="shared" si="14"/>
        <v>387</v>
      </c>
      <c r="I106" s="26">
        <f t="shared" si="15"/>
        <v>387</v>
      </c>
      <c r="J106" s="48">
        <v>387</v>
      </c>
      <c r="K106" s="50"/>
      <c r="L106" s="50"/>
      <c r="M106" s="50"/>
      <c r="N106" s="50"/>
      <c r="O106" s="50"/>
      <c r="P106" s="26"/>
      <c r="Q106" s="26"/>
      <c r="R106" s="26"/>
      <c r="S106" s="26"/>
      <c r="T106" s="26" t="s">
        <v>143</v>
      </c>
      <c r="U106" s="26" t="s">
        <v>180</v>
      </c>
      <c r="V106" s="34"/>
    </row>
    <row r="107" s="1" customFormat="1" ht="97" customHeight="1" spans="1:22">
      <c r="A107" s="26">
        <v>64</v>
      </c>
      <c r="B107" s="26" t="s">
        <v>216</v>
      </c>
      <c r="C107" s="35" t="s">
        <v>217</v>
      </c>
      <c r="D107" s="26" t="s">
        <v>192</v>
      </c>
      <c r="E107" s="26" t="s">
        <v>193</v>
      </c>
      <c r="F107" s="26" t="s">
        <v>31</v>
      </c>
      <c r="G107" s="26">
        <v>26250</v>
      </c>
      <c r="H107" s="26">
        <f t="shared" si="14"/>
        <v>315</v>
      </c>
      <c r="I107" s="26">
        <f t="shared" si="15"/>
        <v>315</v>
      </c>
      <c r="J107" s="48">
        <v>315</v>
      </c>
      <c r="K107" s="50"/>
      <c r="L107" s="50"/>
      <c r="M107" s="50"/>
      <c r="N107" s="50"/>
      <c r="O107" s="50"/>
      <c r="P107" s="26"/>
      <c r="Q107" s="26"/>
      <c r="R107" s="26"/>
      <c r="S107" s="26"/>
      <c r="T107" s="26" t="s">
        <v>146</v>
      </c>
      <c r="U107" s="26" t="s">
        <v>180</v>
      </c>
      <c r="V107" s="34"/>
    </row>
    <row r="108" s="1" customFormat="1" ht="97" customHeight="1" spans="1:22">
      <c r="A108" s="26">
        <v>65</v>
      </c>
      <c r="B108" s="26" t="s">
        <v>218</v>
      </c>
      <c r="C108" s="35" t="s">
        <v>219</v>
      </c>
      <c r="D108" s="26" t="s">
        <v>192</v>
      </c>
      <c r="E108" s="26" t="s">
        <v>193</v>
      </c>
      <c r="F108" s="26" t="s">
        <v>31</v>
      </c>
      <c r="G108" s="26">
        <v>32000</v>
      </c>
      <c r="H108" s="26">
        <f t="shared" si="14"/>
        <v>384</v>
      </c>
      <c r="I108" s="26">
        <f t="shared" si="15"/>
        <v>384</v>
      </c>
      <c r="J108" s="48">
        <v>384</v>
      </c>
      <c r="K108" s="50"/>
      <c r="L108" s="50"/>
      <c r="M108" s="50"/>
      <c r="N108" s="50"/>
      <c r="O108" s="50"/>
      <c r="P108" s="26"/>
      <c r="Q108" s="26"/>
      <c r="R108" s="26"/>
      <c r="S108" s="26"/>
      <c r="T108" s="26" t="s">
        <v>71</v>
      </c>
      <c r="U108" s="26" t="s">
        <v>180</v>
      </c>
      <c r="V108" s="34"/>
    </row>
    <row r="109" s="1" customFormat="1" ht="97" customHeight="1" spans="1:22">
      <c r="A109" s="26">
        <v>66</v>
      </c>
      <c r="B109" s="26" t="s">
        <v>220</v>
      </c>
      <c r="C109" s="35" t="s">
        <v>221</v>
      </c>
      <c r="D109" s="26" t="s">
        <v>192</v>
      </c>
      <c r="E109" s="26" t="s">
        <v>193</v>
      </c>
      <c r="F109" s="26" t="s">
        <v>31</v>
      </c>
      <c r="G109" s="26">
        <v>32000</v>
      </c>
      <c r="H109" s="26">
        <f t="shared" si="14"/>
        <v>384</v>
      </c>
      <c r="I109" s="26">
        <f t="shared" si="15"/>
        <v>384</v>
      </c>
      <c r="J109" s="48">
        <v>384</v>
      </c>
      <c r="K109" s="50"/>
      <c r="L109" s="50"/>
      <c r="M109" s="50"/>
      <c r="N109" s="50"/>
      <c r="O109" s="50"/>
      <c r="P109" s="26"/>
      <c r="Q109" s="26"/>
      <c r="R109" s="26"/>
      <c r="S109" s="26"/>
      <c r="T109" s="26" t="s">
        <v>63</v>
      </c>
      <c r="U109" s="26" t="s">
        <v>180</v>
      </c>
      <c r="V109" s="26">
        <v>104.2682</v>
      </c>
    </row>
    <row r="110" s="1" customFormat="1" ht="97" customHeight="1" spans="1:22">
      <c r="A110" s="26">
        <v>67</v>
      </c>
      <c r="B110" s="26" t="s">
        <v>222</v>
      </c>
      <c r="C110" s="35" t="s">
        <v>223</v>
      </c>
      <c r="D110" s="26" t="s">
        <v>192</v>
      </c>
      <c r="E110" s="26" t="s">
        <v>193</v>
      </c>
      <c r="F110" s="26" t="s">
        <v>31</v>
      </c>
      <c r="G110" s="26">
        <v>32250</v>
      </c>
      <c r="H110" s="26">
        <f t="shared" si="14"/>
        <v>387</v>
      </c>
      <c r="I110" s="26">
        <f t="shared" si="15"/>
        <v>387</v>
      </c>
      <c r="J110" s="48">
        <v>387</v>
      </c>
      <c r="K110" s="50"/>
      <c r="L110" s="50"/>
      <c r="M110" s="50"/>
      <c r="N110" s="50"/>
      <c r="O110" s="50"/>
      <c r="P110" s="26"/>
      <c r="Q110" s="26"/>
      <c r="R110" s="26"/>
      <c r="S110" s="26"/>
      <c r="T110" s="26" t="s">
        <v>74</v>
      </c>
      <c r="U110" s="26" t="s">
        <v>180</v>
      </c>
      <c r="V110" s="33">
        <v>103.2338</v>
      </c>
    </row>
    <row r="111" s="1" customFormat="1" ht="97" customHeight="1" spans="1:22">
      <c r="A111" s="26">
        <v>68</v>
      </c>
      <c r="B111" s="26" t="s">
        <v>224</v>
      </c>
      <c r="C111" s="35" t="s">
        <v>225</v>
      </c>
      <c r="D111" s="26" t="s">
        <v>192</v>
      </c>
      <c r="E111" s="26" t="s">
        <v>193</v>
      </c>
      <c r="F111" s="26" t="s">
        <v>31</v>
      </c>
      <c r="G111" s="26">
        <v>28500</v>
      </c>
      <c r="H111" s="26">
        <f t="shared" si="14"/>
        <v>342</v>
      </c>
      <c r="I111" s="26">
        <f t="shared" si="15"/>
        <v>342</v>
      </c>
      <c r="J111" s="48">
        <v>342</v>
      </c>
      <c r="K111" s="50"/>
      <c r="L111" s="50"/>
      <c r="M111" s="50"/>
      <c r="N111" s="50"/>
      <c r="O111" s="50"/>
      <c r="P111" s="26"/>
      <c r="Q111" s="26"/>
      <c r="R111" s="26"/>
      <c r="S111" s="26"/>
      <c r="T111" s="26" t="s">
        <v>82</v>
      </c>
      <c r="U111" s="26" t="s">
        <v>180</v>
      </c>
      <c r="V111" s="34"/>
    </row>
    <row r="112" s="1" customFormat="1" ht="97" customHeight="1" spans="1:22">
      <c r="A112" s="26">
        <v>69</v>
      </c>
      <c r="B112" s="26" t="s">
        <v>226</v>
      </c>
      <c r="C112" s="35" t="s">
        <v>227</v>
      </c>
      <c r="D112" s="26" t="s">
        <v>192</v>
      </c>
      <c r="E112" s="26" t="s">
        <v>228</v>
      </c>
      <c r="F112" s="26" t="s">
        <v>31</v>
      </c>
      <c r="G112" s="26">
        <v>4.7</v>
      </c>
      <c r="H112" s="26">
        <f t="shared" si="14"/>
        <v>252</v>
      </c>
      <c r="I112" s="26">
        <f t="shared" si="15"/>
        <v>252</v>
      </c>
      <c r="J112" s="48">
        <v>252</v>
      </c>
      <c r="K112" s="50"/>
      <c r="L112" s="50"/>
      <c r="M112" s="50"/>
      <c r="N112" s="50"/>
      <c r="O112" s="50"/>
      <c r="P112" s="26"/>
      <c r="Q112" s="26"/>
      <c r="R112" s="26"/>
      <c r="S112" s="26"/>
      <c r="T112" s="26" t="s">
        <v>67</v>
      </c>
      <c r="U112" s="26" t="s">
        <v>180</v>
      </c>
      <c r="V112" s="34"/>
    </row>
    <row r="113" s="1" customFormat="1" ht="97" customHeight="1" spans="1:22">
      <c r="A113" s="26">
        <v>70</v>
      </c>
      <c r="B113" s="26" t="s">
        <v>229</v>
      </c>
      <c r="C113" s="35" t="s">
        <v>230</v>
      </c>
      <c r="D113" s="26" t="s">
        <v>192</v>
      </c>
      <c r="E113" s="26" t="s">
        <v>228</v>
      </c>
      <c r="F113" s="26" t="s">
        <v>31</v>
      </c>
      <c r="G113" s="26">
        <v>8900</v>
      </c>
      <c r="H113" s="26">
        <f t="shared" si="14"/>
        <v>600</v>
      </c>
      <c r="I113" s="26">
        <f t="shared" si="15"/>
        <v>600</v>
      </c>
      <c r="J113" s="48">
        <v>600</v>
      </c>
      <c r="K113" s="50"/>
      <c r="L113" s="50"/>
      <c r="M113" s="50"/>
      <c r="N113" s="50"/>
      <c r="O113" s="50"/>
      <c r="P113" s="26"/>
      <c r="Q113" s="26"/>
      <c r="R113" s="26"/>
      <c r="S113" s="26"/>
      <c r="T113" s="26" t="s">
        <v>131</v>
      </c>
      <c r="U113" s="26" t="s">
        <v>180</v>
      </c>
      <c r="V113" s="34"/>
    </row>
    <row r="114" s="1" customFormat="1" ht="97" customHeight="1" spans="1:22">
      <c r="A114" s="26">
        <v>71</v>
      </c>
      <c r="B114" s="26" t="s">
        <v>231</v>
      </c>
      <c r="C114" s="35" t="s">
        <v>232</v>
      </c>
      <c r="D114" s="26" t="s">
        <v>192</v>
      </c>
      <c r="E114" s="26" t="s">
        <v>233</v>
      </c>
      <c r="F114" s="26" t="s">
        <v>31</v>
      </c>
      <c r="G114" s="26">
        <v>600</v>
      </c>
      <c r="H114" s="26">
        <f t="shared" si="14"/>
        <v>750</v>
      </c>
      <c r="I114" s="26">
        <f t="shared" si="15"/>
        <v>750</v>
      </c>
      <c r="J114" s="48">
        <v>750</v>
      </c>
      <c r="K114" s="50"/>
      <c r="L114" s="50"/>
      <c r="M114" s="50"/>
      <c r="N114" s="50"/>
      <c r="O114" s="50"/>
      <c r="P114" s="26"/>
      <c r="Q114" s="26"/>
      <c r="R114" s="26"/>
      <c r="S114" s="26"/>
      <c r="T114" s="26" t="s">
        <v>131</v>
      </c>
      <c r="U114" s="26" t="s">
        <v>180</v>
      </c>
      <c r="V114" s="34"/>
    </row>
    <row r="115" s="1" customFormat="1" ht="97" customHeight="1" spans="1:22">
      <c r="A115" s="26">
        <v>72</v>
      </c>
      <c r="B115" s="26" t="s">
        <v>234</v>
      </c>
      <c r="C115" s="35" t="s">
        <v>235</v>
      </c>
      <c r="D115" s="26" t="s">
        <v>192</v>
      </c>
      <c r="E115" s="26" t="s">
        <v>233</v>
      </c>
      <c r="F115" s="26" t="s">
        <v>31</v>
      </c>
      <c r="G115" s="26">
        <v>1</v>
      </c>
      <c r="H115" s="26">
        <f t="shared" si="14"/>
        <v>750</v>
      </c>
      <c r="I115" s="26">
        <f t="shared" si="15"/>
        <v>750</v>
      </c>
      <c r="J115" s="48">
        <v>750</v>
      </c>
      <c r="K115" s="50"/>
      <c r="L115" s="50"/>
      <c r="M115" s="50"/>
      <c r="N115" s="50"/>
      <c r="O115" s="50"/>
      <c r="P115" s="26"/>
      <c r="Q115" s="26"/>
      <c r="R115" s="26"/>
      <c r="S115" s="26"/>
      <c r="T115" s="26" t="s">
        <v>134</v>
      </c>
      <c r="U115" s="26" t="s">
        <v>180</v>
      </c>
      <c r="V115" s="34"/>
    </row>
    <row r="116" s="1" customFormat="1" ht="97" customHeight="1" spans="1:22">
      <c r="A116" s="26">
        <v>73</v>
      </c>
      <c r="B116" s="26" t="s">
        <v>236</v>
      </c>
      <c r="C116" s="35" t="s">
        <v>237</v>
      </c>
      <c r="D116" s="26" t="s">
        <v>192</v>
      </c>
      <c r="E116" s="26" t="s">
        <v>233</v>
      </c>
      <c r="F116" s="26" t="s">
        <v>31</v>
      </c>
      <c r="G116" s="26">
        <v>1</v>
      </c>
      <c r="H116" s="26">
        <f t="shared" si="14"/>
        <v>750</v>
      </c>
      <c r="I116" s="26">
        <f t="shared" si="15"/>
        <v>750</v>
      </c>
      <c r="J116" s="48">
        <v>750</v>
      </c>
      <c r="K116" s="50"/>
      <c r="L116" s="50"/>
      <c r="M116" s="50"/>
      <c r="N116" s="50"/>
      <c r="O116" s="50"/>
      <c r="P116" s="26"/>
      <c r="Q116" s="26"/>
      <c r="R116" s="26"/>
      <c r="S116" s="26"/>
      <c r="T116" s="26" t="s">
        <v>137</v>
      </c>
      <c r="U116" s="26" t="s">
        <v>180</v>
      </c>
      <c r="V116" s="34"/>
    </row>
    <row r="117" s="1" customFormat="1" ht="97" customHeight="1" spans="1:22">
      <c r="A117" s="26">
        <v>74</v>
      </c>
      <c r="B117" s="26" t="s">
        <v>238</v>
      </c>
      <c r="C117" s="35" t="s">
        <v>239</v>
      </c>
      <c r="D117" s="26" t="s">
        <v>192</v>
      </c>
      <c r="E117" s="26" t="s">
        <v>233</v>
      </c>
      <c r="F117" s="26" t="s">
        <v>31</v>
      </c>
      <c r="G117" s="26">
        <v>1</v>
      </c>
      <c r="H117" s="26">
        <f t="shared" si="14"/>
        <v>750</v>
      </c>
      <c r="I117" s="26">
        <f t="shared" si="15"/>
        <v>750</v>
      </c>
      <c r="J117" s="48">
        <v>750</v>
      </c>
      <c r="K117" s="50"/>
      <c r="L117" s="50"/>
      <c r="M117" s="50"/>
      <c r="N117" s="50"/>
      <c r="O117" s="50"/>
      <c r="P117" s="26"/>
      <c r="Q117" s="26"/>
      <c r="R117" s="26"/>
      <c r="S117" s="26"/>
      <c r="T117" s="26" t="s">
        <v>149</v>
      </c>
      <c r="U117" s="26" t="s">
        <v>180</v>
      </c>
      <c r="V117" s="34"/>
    </row>
    <row r="118" s="1" customFormat="1" ht="97" customHeight="1" spans="1:22">
      <c r="A118" s="26">
        <v>75</v>
      </c>
      <c r="B118" s="26" t="s">
        <v>240</v>
      </c>
      <c r="C118" s="35" t="s">
        <v>241</v>
      </c>
      <c r="D118" s="26" t="s">
        <v>192</v>
      </c>
      <c r="E118" s="26" t="s">
        <v>242</v>
      </c>
      <c r="F118" s="26" t="s">
        <v>31</v>
      </c>
      <c r="G118" s="26">
        <v>2130</v>
      </c>
      <c r="H118" s="26">
        <f t="shared" si="14"/>
        <v>400</v>
      </c>
      <c r="I118" s="26">
        <f t="shared" si="15"/>
        <v>400</v>
      </c>
      <c r="J118" s="48">
        <v>400</v>
      </c>
      <c r="K118" s="50"/>
      <c r="L118" s="50"/>
      <c r="M118" s="50"/>
      <c r="N118" s="50"/>
      <c r="O118" s="50"/>
      <c r="P118" s="26"/>
      <c r="Q118" s="26"/>
      <c r="R118" s="26"/>
      <c r="S118" s="26"/>
      <c r="T118" s="26" t="s">
        <v>82</v>
      </c>
      <c r="U118" s="26" t="s">
        <v>180</v>
      </c>
      <c r="V118" s="34"/>
    </row>
    <row r="119" s="7" customFormat="1" ht="97" customHeight="1" spans="1:22">
      <c r="A119" s="21" t="s">
        <v>243</v>
      </c>
      <c r="B119" s="20"/>
      <c r="C119" s="20" t="s">
        <v>244</v>
      </c>
      <c r="D119" s="43"/>
      <c r="E119" s="43"/>
      <c r="F119" s="43"/>
      <c r="G119" s="43"/>
      <c r="H119" s="45">
        <f t="shared" ref="H119:S119" si="16">H120</f>
        <v>1243.63719</v>
      </c>
      <c r="I119" s="45">
        <f t="shared" si="16"/>
        <v>1243.63719</v>
      </c>
      <c r="J119" s="45">
        <f t="shared" si="16"/>
        <v>1243.63719</v>
      </c>
      <c r="K119" s="44">
        <f t="shared" si="16"/>
        <v>0</v>
      </c>
      <c r="L119" s="44">
        <f t="shared" si="16"/>
        <v>0</v>
      </c>
      <c r="M119" s="44">
        <f t="shared" si="16"/>
        <v>0</v>
      </c>
      <c r="N119" s="44">
        <f t="shared" si="16"/>
        <v>0</v>
      </c>
      <c r="O119" s="44">
        <f t="shared" si="16"/>
        <v>0</v>
      </c>
      <c r="P119" s="44">
        <f t="shared" si="16"/>
        <v>0</v>
      </c>
      <c r="Q119" s="44">
        <f t="shared" si="16"/>
        <v>0</v>
      </c>
      <c r="R119" s="44">
        <f t="shared" si="16"/>
        <v>0</v>
      </c>
      <c r="S119" s="44">
        <f t="shared" si="16"/>
        <v>0</v>
      </c>
      <c r="T119" s="43"/>
      <c r="U119" s="43"/>
      <c r="V119" s="33"/>
    </row>
    <row r="120" s="1" customFormat="1" ht="97" customHeight="1" spans="1:22">
      <c r="A120" s="26">
        <v>76</v>
      </c>
      <c r="B120" s="26" t="s">
        <v>245</v>
      </c>
      <c r="C120" s="26" t="s">
        <v>246</v>
      </c>
      <c r="D120" s="26" t="s">
        <v>244</v>
      </c>
      <c r="E120" s="26" t="s">
        <v>247</v>
      </c>
      <c r="F120" s="26" t="s">
        <v>31</v>
      </c>
      <c r="G120" s="26">
        <v>10000</v>
      </c>
      <c r="H120" s="46">
        <f>I120+P120+Q120+R120</f>
        <v>1243.63719</v>
      </c>
      <c r="I120" s="46">
        <f>J120+K120+L120+M120+N120+O120</f>
        <v>1243.63719</v>
      </c>
      <c r="J120" s="46">
        <v>1243.63719</v>
      </c>
      <c r="K120" s="50"/>
      <c r="L120" s="50"/>
      <c r="M120" s="50"/>
      <c r="N120" s="50"/>
      <c r="O120" s="50"/>
      <c r="P120" s="26"/>
      <c r="Q120" s="26"/>
      <c r="R120" s="26"/>
      <c r="S120" s="26"/>
      <c r="T120" s="26" t="s">
        <v>248</v>
      </c>
      <c r="U120" s="26" t="s">
        <v>33</v>
      </c>
      <c r="V120" s="34"/>
    </row>
    <row r="121" s="8" customFormat="1" ht="97" customHeight="1" spans="1:22">
      <c r="A121" s="21" t="s">
        <v>249</v>
      </c>
      <c r="B121" s="21"/>
      <c r="C121" s="20" t="s">
        <v>250</v>
      </c>
      <c r="D121" s="44"/>
      <c r="E121" s="21"/>
      <c r="F121" s="21"/>
      <c r="G121" s="21"/>
      <c r="H121" s="47">
        <f>H122</f>
        <v>260</v>
      </c>
      <c r="I121" s="53"/>
      <c r="J121" s="53"/>
      <c r="K121" s="53"/>
      <c r="L121" s="53"/>
      <c r="M121" s="53"/>
      <c r="N121" s="53"/>
      <c r="O121" s="53"/>
      <c r="P121" s="53"/>
      <c r="Q121" s="53"/>
      <c r="R121" s="58">
        <f>R122</f>
        <v>260</v>
      </c>
      <c r="S121" s="53"/>
      <c r="T121" s="21"/>
      <c r="U121" s="59"/>
      <c r="V121" s="60"/>
    </row>
    <row r="122" s="9" customFormat="1" ht="97" customHeight="1" spans="1:22">
      <c r="A122" s="26">
        <v>77</v>
      </c>
      <c r="B122" s="26" t="s">
        <v>251</v>
      </c>
      <c r="C122" s="26" t="s">
        <v>252</v>
      </c>
      <c r="D122" s="26" t="s">
        <v>250</v>
      </c>
      <c r="E122" s="26" t="s">
        <v>250</v>
      </c>
      <c r="F122" s="26" t="s">
        <v>31</v>
      </c>
      <c r="G122" s="26"/>
      <c r="H122" s="48">
        <f>I122+P122+Q122+R122+S122</f>
        <v>260</v>
      </c>
      <c r="I122" s="46"/>
      <c r="J122" s="26"/>
      <c r="K122" s="50"/>
      <c r="L122" s="50"/>
      <c r="M122" s="50"/>
      <c r="N122" s="50"/>
      <c r="O122" s="50"/>
      <c r="P122" s="26"/>
      <c r="Q122" s="26"/>
      <c r="R122" s="26">
        <v>260</v>
      </c>
      <c r="S122" s="26"/>
      <c r="T122" s="26" t="s">
        <v>253</v>
      </c>
      <c r="U122" s="26" t="s">
        <v>254</v>
      </c>
      <c r="V122" s="61"/>
    </row>
    <row r="123" s="8" customFormat="1" ht="97" customHeight="1" spans="1:22">
      <c r="A123" s="21" t="s">
        <v>255</v>
      </c>
      <c r="B123" s="21"/>
      <c r="C123" s="20" t="s">
        <v>256</v>
      </c>
      <c r="D123" s="44"/>
      <c r="E123" s="21"/>
      <c r="F123" s="21"/>
      <c r="G123" s="21"/>
      <c r="H123" s="47">
        <f t="shared" ref="H123:L123" si="17">H124</f>
        <v>46</v>
      </c>
      <c r="I123" s="47">
        <f t="shared" si="17"/>
        <v>46</v>
      </c>
      <c r="J123" s="47"/>
      <c r="K123" s="47"/>
      <c r="L123" s="47">
        <f t="shared" si="17"/>
        <v>46</v>
      </c>
      <c r="M123" s="53"/>
      <c r="N123" s="53"/>
      <c r="O123" s="53"/>
      <c r="P123" s="53"/>
      <c r="Q123" s="53"/>
      <c r="R123" s="53"/>
      <c r="S123" s="53"/>
      <c r="T123" s="21"/>
      <c r="U123" s="59"/>
      <c r="V123" s="60"/>
    </row>
    <row r="124" s="9" customFormat="1" ht="97" customHeight="1" spans="1:22">
      <c r="A124" s="26">
        <v>78</v>
      </c>
      <c r="B124" s="26" t="s">
        <v>257</v>
      </c>
      <c r="C124" s="26" t="s">
        <v>258</v>
      </c>
      <c r="D124" s="26" t="s">
        <v>256</v>
      </c>
      <c r="E124" s="26" t="s">
        <v>259</v>
      </c>
      <c r="F124" s="26" t="s">
        <v>31</v>
      </c>
      <c r="G124" s="26">
        <v>9387</v>
      </c>
      <c r="H124" s="48">
        <f>I124+P124+Q124+R124+S124</f>
        <v>46</v>
      </c>
      <c r="I124" s="48">
        <f>J124+K124+L124+M124+N124+O124</f>
        <v>46</v>
      </c>
      <c r="J124" s="26"/>
      <c r="K124" s="50"/>
      <c r="L124" s="50">
        <v>46</v>
      </c>
      <c r="M124" s="50"/>
      <c r="N124" s="50"/>
      <c r="O124" s="50"/>
      <c r="P124" s="26"/>
      <c r="Q124" s="26"/>
      <c r="R124" s="26"/>
      <c r="S124" s="26"/>
      <c r="T124" s="26" t="s">
        <v>260</v>
      </c>
      <c r="U124" s="26" t="s">
        <v>140</v>
      </c>
      <c r="V124" s="61"/>
    </row>
  </sheetData>
  <mergeCells count="146">
    <mergeCell ref="A1:V1"/>
    <mergeCell ref="H2:S2"/>
    <mergeCell ref="I3:O3"/>
    <mergeCell ref="A5:C5"/>
    <mergeCell ref="A2:A4"/>
    <mergeCell ref="A7:A9"/>
    <mergeCell ref="A23:A25"/>
    <mergeCell ref="A26:A28"/>
    <mergeCell ref="A30:A31"/>
    <mergeCell ref="A32:A33"/>
    <mergeCell ref="A94:A95"/>
    <mergeCell ref="B2:B4"/>
    <mergeCell ref="B7:B9"/>
    <mergeCell ref="B23:B25"/>
    <mergeCell ref="B26:B28"/>
    <mergeCell ref="B30:B31"/>
    <mergeCell ref="B32:B33"/>
    <mergeCell ref="B94:B95"/>
    <mergeCell ref="C2:C4"/>
    <mergeCell ref="C7:C9"/>
    <mergeCell ref="C23:C25"/>
    <mergeCell ref="C26:C28"/>
    <mergeCell ref="C30:C31"/>
    <mergeCell ref="C32:C33"/>
    <mergeCell ref="C94:C95"/>
    <mergeCell ref="D2:D4"/>
    <mergeCell ref="D7:D9"/>
    <mergeCell ref="D23:D25"/>
    <mergeCell ref="D26:D28"/>
    <mergeCell ref="D30:D31"/>
    <mergeCell ref="D32:D33"/>
    <mergeCell ref="D94:D95"/>
    <mergeCell ref="E2:E4"/>
    <mergeCell ref="E7:E9"/>
    <mergeCell ref="E23:E25"/>
    <mergeCell ref="E26:E28"/>
    <mergeCell ref="E30:E31"/>
    <mergeCell ref="E32:E33"/>
    <mergeCell ref="E94:E95"/>
    <mergeCell ref="F2:F4"/>
    <mergeCell ref="F7:F9"/>
    <mergeCell ref="F23:F25"/>
    <mergeCell ref="F26:F28"/>
    <mergeCell ref="F30:F31"/>
    <mergeCell ref="F32:F33"/>
    <mergeCell ref="F94:F95"/>
    <mergeCell ref="G2:G4"/>
    <mergeCell ref="G7:G9"/>
    <mergeCell ref="G23:G25"/>
    <mergeCell ref="G26:G28"/>
    <mergeCell ref="G30:G31"/>
    <mergeCell ref="G32:G33"/>
    <mergeCell ref="G94:G95"/>
    <mergeCell ref="H3:H4"/>
    <mergeCell ref="H7:H9"/>
    <mergeCell ref="H23:H25"/>
    <mergeCell ref="H26:H28"/>
    <mergeCell ref="H30:H31"/>
    <mergeCell ref="H32:H33"/>
    <mergeCell ref="H94:H95"/>
    <mergeCell ref="I7:I9"/>
    <mergeCell ref="I23:I25"/>
    <mergeCell ref="I26:I28"/>
    <mergeCell ref="I30:I31"/>
    <mergeCell ref="I32:I33"/>
    <mergeCell ref="I94:I95"/>
    <mergeCell ref="J7:J9"/>
    <mergeCell ref="J23:J25"/>
    <mergeCell ref="J26:J28"/>
    <mergeCell ref="J30:J31"/>
    <mergeCell ref="J32:J33"/>
    <mergeCell ref="J94:J95"/>
    <mergeCell ref="K7:K9"/>
    <mergeCell ref="K23:K25"/>
    <mergeCell ref="K26:K28"/>
    <mergeCell ref="K30:K31"/>
    <mergeCell ref="K32:K33"/>
    <mergeCell ref="K94:K95"/>
    <mergeCell ref="L7:L9"/>
    <mergeCell ref="L23:L25"/>
    <mergeCell ref="L26:L28"/>
    <mergeCell ref="L30:L31"/>
    <mergeCell ref="L32:L33"/>
    <mergeCell ref="L94:L95"/>
    <mergeCell ref="M7:M9"/>
    <mergeCell ref="M23:M25"/>
    <mergeCell ref="M26:M28"/>
    <mergeCell ref="M30:M31"/>
    <mergeCell ref="M32:M33"/>
    <mergeCell ref="M94:M95"/>
    <mergeCell ref="N7:N9"/>
    <mergeCell ref="N23:N25"/>
    <mergeCell ref="N26:N28"/>
    <mergeCell ref="N30:N31"/>
    <mergeCell ref="N32:N33"/>
    <mergeCell ref="N94:N95"/>
    <mergeCell ref="O7:O9"/>
    <mergeCell ref="O23:O25"/>
    <mergeCell ref="O26:O28"/>
    <mergeCell ref="O30:O31"/>
    <mergeCell ref="O32:O33"/>
    <mergeCell ref="O94:O95"/>
    <mergeCell ref="P3:P4"/>
    <mergeCell ref="P7:P9"/>
    <mergeCell ref="P23:P25"/>
    <mergeCell ref="P26:P28"/>
    <mergeCell ref="P30:P31"/>
    <mergeCell ref="P32:P33"/>
    <mergeCell ref="P94:P95"/>
    <mergeCell ref="Q3:Q4"/>
    <mergeCell ref="Q7:Q9"/>
    <mergeCell ref="Q23:Q25"/>
    <mergeCell ref="Q26:Q28"/>
    <mergeCell ref="Q30:Q31"/>
    <mergeCell ref="Q32:Q33"/>
    <mergeCell ref="Q94:Q95"/>
    <mergeCell ref="R3:R4"/>
    <mergeCell ref="R7:R9"/>
    <mergeCell ref="R23:R25"/>
    <mergeCell ref="R26:R28"/>
    <mergeCell ref="R30:R31"/>
    <mergeCell ref="R32:R33"/>
    <mergeCell ref="R94:R95"/>
    <mergeCell ref="S3:S4"/>
    <mergeCell ref="S7:S9"/>
    <mergeCell ref="S23:S25"/>
    <mergeCell ref="S26:S28"/>
    <mergeCell ref="S30:S31"/>
    <mergeCell ref="S32:S33"/>
    <mergeCell ref="S94:S95"/>
    <mergeCell ref="T2:T4"/>
    <mergeCell ref="T7:T9"/>
    <mergeCell ref="T23:T25"/>
    <mergeCell ref="T26:T28"/>
    <mergeCell ref="T30:T31"/>
    <mergeCell ref="T32:T33"/>
    <mergeCell ref="T94:T95"/>
    <mergeCell ref="U2:U4"/>
    <mergeCell ref="U7:U9"/>
    <mergeCell ref="U23:U25"/>
    <mergeCell ref="U26:U28"/>
    <mergeCell ref="U30:U31"/>
    <mergeCell ref="U32:U33"/>
    <mergeCell ref="U94:U95"/>
    <mergeCell ref="V2:V4"/>
    <mergeCell ref="V7:V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ZFB</dc:creator>
  <cp:lastModifiedBy>ZFB</cp:lastModifiedBy>
  <dcterms:created xsi:type="dcterms:W3CDTF">2025-04-15T09:22:15Z</dcterms:created>
  <dcterms:modified xsi:type="dcterms:W3CDTF">2025-04-15T09:23:54Z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