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942" windowHeight="10045" tabRatio="722"/>
  </bookViews>
  <sheets>
    <sheet name="Sheet 1" sheetId="27" r:id="rId1"/>
  </sheets>
  <definedNames>
    <definedName name="_xlnm._FilterDatabase" localSheetId="0" hidden="1">'Sheet 1'!$A$4:$AB$4</definedName>
    <definedName name="_xlnm.Print_Area" localSheetId="0">'Sheet 1'!$A$1:$AA$37</definedName>
    <definedName name="_xlnm.Print_Titles" localSheetId="0">'Sheet 1'!$1:$4</definedName>
  </definedNames>
  <calcPr calcId="144525"/>
</workbook>
</file>

<file path=xl/sharedStrings.xml><?xml version="1.0" encoding="utf-8"?>
<sst xmlns="http://schemas.openxmlformats.org/spreadsheetml/2006/main" count="388" uniqueCount="190">
  <si>
    <t>伽师县2026年第二批常态化帮扶资金项目计划备案表</t>
  </si>
  <si>
    <t>序号</t>
  </si>
  <si>
    <t>项目库
编号</t>
  </si>
  <si>
    <t>项目名称</t>
  </si>
  <si>
    <t>项目
类别</t>
  </si>
  <si>
    <t>项目
子类型</t>
  </si>
  <si>
    <t>建设
性质</t>
  </si>
  <si>
    <t>实施地点</t>
  </si>
  <si>
    <t>主要建设内容</t>
  </si>
  <si>
    <t>建设
单位</t>
  </si>
  <si>
    <t>建设
规模</t>
  </si>
  <si>
    <t>资金规模及来源（万元）</t>
  </si>
  <si>
    <t>项目主管
部门</t>
  </si>
  <si>
    <t>绩效目标</t>
  </si>
  <si>
    <t>入库时间</t>
  </si>
  <si>
    <t>审批文号</t>
  </si>
  <si>
    <t>备注</t>
  </si>
  <si>
    <t>合计</t>
  </si>
  <si>
    <t>常态化帮扶资金</t>
  </si>
  <si>
    <t>其他涉农
整合资金</t>
  </si>
  <si>
    <t>地方政府
债券资金</t>
  </si>
  <si>
    <t>地县资金</t>
  </si>
  <si>
    <t>其他资金</t>
  </si>
  <si>
    <t>小计</t>
  </si>
  <si>
    <t>常态化帮扶任务资金</t>
  </si>
  <si>
    <t>以工
代赈</t>
  </si>
  <si>
    <t>少数
民族
发展</t>
  </si>
  <si>
    <t>欠发达
国有
农场</t>
  </si>
  <si>
    <t>欠发达
国有
林场</t>
  </si>
  <si>
    <t>欠发达
国有
牧场</t>
  </si>
  <si>
    <t>一</t>
  </si>
  <si>
    <t>产业增收</t>
  </si>
  <si>
    <t>jsx202601</t>
  </si>
  <si>
    <t>伽师县林果业有机绿色发展项目</t>
  </si>
  <si>
    <t>产业发展</t>
  </si>
  <si>
    <t>种植业基地</t>
  </si>
  <si>
    <t>新建</t>
  </si>
  <si>
    <t>一、新梅292个村
1、英买里镇20个村：1村、2村、3村、4村、5村、6村、7村、8村、9村、10村、11村、12村、13村、14村、15村、16村、17村、18村、19村、20村。
2、居仁镇27个村。1村、2村、3村、4村、5村、6村、和伽社区、富伽社区、兴伽社区、安伽社区、杏花园社区、12村、13村、14村、15村、16村、17村、18村、19村、20村、21村、22村、23村、24村、25村、26村、27村。
3、卧里托格拉克镇27个村：1村，2村、3村、4村，5村、6村、7村，8村、9村、10村、11村，12村、13村、14村、15村、16村、17村、18村、19村、21村、22村、23村、24村、25村、26村、27村、28村
4、克孜勒博依镇28个村：2村、3村、5村、6村、8村、9村、10村、12村、13村、14村、15村、16村、17村、18村、19村、20村、21村、22村、23村、24村、25村、26村、27村、28村、29村、31村、32村、33村。
5、米夏乡21个村：1村、2村、3村、4村、5村、6村、7村、8村、9村、10村、11村、12村、13村、14村、15村、16村、17村、18村、19村、20村、21村。
6、夏普吐勒镇24个村：1村、2村、3村、4村、5村、6村、7村、8村、9村、10村、11村、12村、13村、14村、15村、16村、17村、18村、19村、20村、21村、22村、23村、24村。
7、和夏阿瓦提镇34个村：1村、2村、3村、4村、5村、6村、7村、8村、9村、10村、11村、12村、13村、14村、15村、16村、17村、18村、19村、20村、21村、22村、23村、24村、25村、26村、27村、28村、29村、30村、31村、32村、33村、34村。
8、克孜勒苏乡36个村：1村、2村、3村、4村、5村、6村、7村、8村、9村、10村、11村、12村、13村、14村、15村、16村、17村、18村、19村、20村、21村、22村、23村、24村、25村、26村、30村、32村、33村、34村、35村、36村、37村、38村、39村、40村。
9、古勒鲁克乡新梅22个村：1村、3村、4村、5村、6村、7村、8村、9村、10村、11村、12村、13村、15村、16村、17村、18村、19村、20村、21村、22村、23村、24村。
10、玉代克力克乡11个村：1村、2村、3村、4村、5村、6村、7村、8村、9村、10村、11村。
11、铁日木乡12个村：1村、2村、3村、4村、5村、6村、7村、8村、9村、10村、11村、12村。
12、巴仁镇8个村：1村、3村、4村、5村、6村、7村、8村、9村。
13、西克尔库勒镇21个村：1村，2村，3村，4村，5村，6村，7村，8村，9村，10村，11村，13村，15村，17村，19村，21村，22村，23村，25村，26村，28村。
二、杏李50个村
1、居仁镇11个村：3村、4村、5村、15村、16村、20村、22村、23村、24村、25村、26村。
2、克孜勒博依镇10个村：2村、3村、9村、13村、14村20村、22村、24村、28村、33村。
3、夏普吐勒镇3个村：11村，13村，19村。
4、克孜勒苏乡17个村：3村、5村、6村、9村、11村、15村、16村、21村、22村、23村、24村、25村、32村、33村、34村、35村、38村。
5、铁日木乡7个村：1村、2村、3村、4村、9村、11村、12村。
6、巴仁镇2个村：8村、9村。
7、西克尔库勒镇1个村：1村
三、石榴12个村
玉代克力克乡12个村：1村、2村、3村、4村、5村、6村、7村、8村、9村、10村、11村、12村</t>
  </si>
  <si>
    <t>总投资：4468.056万元
建设内容：为13个乡镇脱贫户、监测户种植的林果开展绿色有机种植补助。
一、为13个乡镇脱贫户、监测户种植的新梅开展绿色有机种植补助。
二、为7个乡镇脱贫户、监测户种植的杏李开展绿色有机种植补助。（居仁镇、克孜勒博依镇、夏普吐勒镇、克孜勒苏乡、铁日木乡、巴仁镇、西克尔库勒镇）
三、为玉代克力克乡脱贫户、监测户种植的石榴开展绿色有机种植补助。</t>
  </si>
  <si>
    <t>亩</t>
  </si>
  <si>
    <t>林草局、项目涉及乡镇</t>
  </si>
  <si>
    <t>产出指标：保障脱贫户、监测户种植的林果有机绿色发展，提高林果市场竞争力。
社会效益：加快林果标准园建设，推动林果有机绿色标准化种植。
经济效益：促进脱贫户、监测户新梅、杏李、石榴成园每亩增收致富。
群众满意度：受益群众满意度不低于95%。</t>
  </si>
  <si>
    <t>2026.6.11</t>
  </si>
  <si>
    <t>伽党农领发〔2026〕3号</t>
  </si>
  <si>
    <t>中央资金</t>
  </si>
  <si>
    <t>jsx202602</t>
  </si>
  <si>
    <t>伽师县2026年特色林果病虫害防治项目</t>
  </si>
  <si>
    <t>总投资：1334.1254万元
建设内容：为13个乡镇脱贫户、监测户种植的林果进行病虫害防治，补助标准新梅120元/亩，杏李、石榴100元/亩。
一、为13个乡镇脱贫户、监测户种植的新梅开展病虫害防治。
二、为7个乡镇脱贫户、监测户种植的杏李开展病虫害防治。
三、为玉代克力克乡脱贫户、监测户种植的石榴开展病虫害防治。</t>
  </si>
  <si>
    <t>少数民族发展资金734万元，中央任务资金600.1254万元</t>
  </si>
  <si>
    <t>jsx202605</t>
  </si>
  <si>
    <t>伽师县小额贷款贴息项目</t>
  </si>
  <si>
    <t>小额贷款贴息</t>
  </si>
  <si>
    <t>13个乡镇310个村</t>
  </si>
  <si>
    <t>总投资：2000万元
建设内容：对全县小额信贷脱贫户、监测户进行贴息。</t>
  </si>
  <si>
    <t>个</t>
  </si>
  <si>
    <t>财政局</t>
  </si>
  <si>
    <t>社会效益：通过以奖代补的形式促进农户产业发展积极性。
经济效益：财政衔接资金直接补贴农户，壮大产业发展。
群众满意度：受益群众满意度不低于95%。</t>
  </si>
  <si>
    <t>2025.12.20</t>
  </si>
  <si>
    <t>jsx202618</t>
  </si>
  <si>
    <t>伽师县2026年玉代克力克乡产业路建设项目</t>
  </si>
  <si>
    <t>产业路、资源路、旅游路建设</t>
  </si>
  <si>
    <t>玉代克力克乡4个村：1村、9村、10村、11村。</t>
  </si>
  <si>
    <t>总投资：2960万元
建设内容：修建产业路公里。</t>
  </si>
  <si>
    <t>公里</t>
  </si>
  <si>
    <t>交通局</t>
  </si>
  <si>
    <t>社会效益：完善产业道路，保障道路安全，加大运输出行道路的便利。
经济效益：减少运输成本，提升产品保存质量，提升伽师新梅、伽师瓜产值，增加群众收入。
群众满意度：受益群众满意度不低于95%。</t>
  </si>
  <si>
    <t>jsx202619</t>
  </si>
  <si>
    <t>伽师县2026年夏普吐勒镇（18）村产业路建设项目</t>
  </si>
  <si>
    <t>夏普吐勒镇（18）村</t>
  </si>
  <si>
    <t xml:space="preserve">总投资：432万元
建设内容：修建产业路。  </t>
  </si>
  <si>
    <t>jsx2026183</t>
  </si>
  <si>
    <t>伽师县2026年农村特色产业道路建设项目</t>
  </si>
  <si>
    <t>农村基础设施</t>
  </si>
  <si>
    <t>1、卧里托格拉克镇3个村：8村、12村、26村。
2、克孜勒博依乡1个村：1村。
3、克孜勒苏乡10个村：5村、15村、18村、20村、21村、22村、23村、24村、25村、26村。
4、古勒鲁克乡1个村：10村。
5、巴仁镇2个村：1村、5村。</t>
  </si>
  <si>
    <t>总投资：2965万元
建设内容：修建农村产业道路。</t>
  </si>
  <si>
    <t>jsx202620</t>
  </si>
  <si>
    <t>伽师县2026年产业路建设项目（一期）</t>
  </si>
  <si>
    <t>1、英买里镇1个村：20村。
2、居仁镇1个村：14村。
3、卧里托格拉克镇3个村：21村、23村、24村。
4、克孜勒博依镇1个村：17村。
5、米夏乡1个村：4村。
6、夏普吐勒镇4个村：:3村、6村、11村、16村。
7、克孜勒苏乡9个村：1村、2村、6村、20村、22村、11村、25村、30村、32村。</t>
  </si>
  <si>
    <t>总投资：2600万元
建设内容：修建农村产业道路。</t>
  </si>
  <si>
    <t>jsx202631</t>
  </si>
  <si>
    <t>伽师县铁日木乡2026年产业配套项目</t>
  </si>
  <si>
    <t>产业园</t>
  </si>
  <si>
    <t>铁日木乡阿亚格兰干（10）村、恰央恰克提（9）村、霍加艾日克（2）村</t>
  </si>
  <si>
    <t>总投资：891.88万元
建设内容：改建14条防渗渠道及配套附属建筑物。</t>
  </si>
  <si>
    <t>水利局</t>
  </si>
  <si>
    <t>社会效益：保障供水稳定、改善农业生产条件，缓解水资源供需矛盾，助力节水型社会建设，促进区域生态与经济社会协调发展。
经济效益：减少输水渗漏损耗、降低清淤维修成本，扩大有效灌溉面积，提升水资源利用效率，助力农业增产与综合经济收益稳步提升。
群众满意度：受益群众满意度不低于95%。</t>
  </si>
  <si>
    <t>自治区资金</t>
  </si>
  <si>
    <t>jsx202633</t>
  </si>
  <si>
    <t>伽师县英买里镇2026年美丽宜居村防渗渠建设项目</t>
  </si>
  <si>
    <t>英买里镇2个村：8村、15村</t>
  </si>
  <si>
    <t>总投资：1167.01万元
建设内容：改建17条防渗渠道及配套附属建筑物。</t>
  </si>
  <si>
    <t>jsx202634</t>
  </si>
  <si>
    <t>伽师县英买里镇2026年美丽宜居村产业路建设项目</t>
  </si>
  <si>
    <t>总投资：867万
建设内容：新建产业路。</t>
  </si>
  <si>
    <t>英买里镇人民政府</t>
  </si>
  <si>
    <t>jsx202635</t>
  </si>
  <si>
    <t>伽师县夏普吐勒镇2026年美丽宜居村壮大村集体经济建设项目</t>
  </si>
  <si>
    <t>夏普吐勒镇恰依拉（19）村</t>
  </si>
  <si>
    <t>总投资：380万元
建设内容：新建1座保鲜库及附属配套设施。</t>
  </si>
  <si>
    <t>平方米</t>
  </si>
  <si>
    <t>夏普吐勒镇人民政府</t>
  </si>
  <si>
    <t>社会效益：完善产业配套基础设施，促进农产品的流通和销售，为农民提供更稳定的收入来源，增强农民的生产积极性。
经济效益：延长农产品的保鲜期，提高农产品的附加值，增加村级集体经济收入。
群众满意度：受益群众满意度不低于95%。</t>
  </si>
  <si>
    <t>jsx202636</t>
  </si>
  <si>
    <t>伽师县夏普吐勒镇2026年美丽宜居村防渗渠建设项目</t>
  </si>
  <si>
    <t>14村、19村</t>
  </si>
  <si>
    <t>总投资：1362.03万元
建设内容：改建18条防渗渠道及配套附属建筑物。</t>
  </si>
  <si>
    <t>jsx202678</t>
  </si>
  <si>
    <t>伽师县西克尔库勒镇希望村2026年产业基础设施配套项目</t>
  </si>
  <si>
    <t>西克尔库勒镇希望(23)村</t>
  </si>
  <si>
    <t>总投资：900万元
建设内容：改建4条防渗渠道及配套附属建筑物。</t>
  </si>
  <si>
    <t>jsx2026139</t>
  </si>
  <si>
    <t>伽师县2026年居仁镇、西克尔库勒镇产业路建设项目</t>
  </si>
  <si>
    <t>1、西克尔库勒镇1个村：6村。                                                                                                                                          2、居仁镇2个村：2村、10村。</t>
  </si>
  <si>
    <t>总投资：604万元
建设内容：修建农村产业道路。</t>
  </si>
  <si>
    <t>社会效益：完善产业道路，保障道路安全，加大运输出行道路的便利。
经济效益：减少运输成本，提升产品保存质量，提升伽师新梅、伽师瓜产值，增加群众收入。</t>
  </si>
  <si>
    <t>jsx202672</t>
  </si>
  <si>
    <t>伽师县铁日木乡托哈艾热克（3）村2026年产业配套项目</t>
  </si>
  <si>
    <t>配套设施项目</t>
  </si>
  <si>
    <t>铁日木乡托哈艾热克（3）村</t>
  </si>
  <si>
    <t>总投资：320万元。
建设内容：改造1条防渗渠道及配套附属建筑物。</t>
  </si>
  <si>
    <t>铁日木乡人民政府</t>
  </si>
  <si>
    <t>伽师县卧里托格拉克镇托格热克斯木（4）村2026年生产道路以工代赈项目</t>
  </si>
  <si>
    <t>卧里托格拉克镇托格热克斯木（4）村</t>
  </si>
  <si>
    <t>总投资：367万元
建设内容：新建水泥路。</t>
  </si>
  <si>
    <t>发改委、项目涉及乡镇</t>
  </si>
  <si>
    <t>社会效益：完善基础设施，广泛吸纳当地群众参与项目建设，为当地群众提供就近就地就业的就业岗位。
经济效益：带动农民工通过投劳获取酬金，提升家庭经济收入。
群众满意度：受益群众满意度不低于95%。</t>
  </si>
  <si>
    <t>以工代赈资金</t>
  </si>
  <si>
    <t>伽师县卧里托格拉克镇托格热克斯木（4）村2026年防渗渠以工代赈项目</t>
  </si>
  <si>
    <t>总投资：511万元
建设内容：改建6条防渗渠道及配套附属建筑物。</t>
  </si>
  <si>
    <t>二</t>
  </si>
  <si>
    <t>就业增收</t>
  </si>
  <si>
    <t>jsx2026119</t>
  </si>
  <si>
    <t>伽师县2026年公益性岗位补助项目</t>
  </si>
  <si>
    <t>公益性岗位</t>
  </si>
  <si>
    <t>各乡镇</t>
  </si>
  <si>
    <t>总投资：3990万元
建设内容：安置公益性岗位（脱贫户及监测户）补助。</t>
  </si>
  <si>
    <t>农业农村局、项目涉及乡镇</t>
  </si>
  <si>
    <t>社会效益：增强群众参与就业积极性，扩大稳岗就业面。
经济效益：带动脱贫人口就业，增加经济收入。
群众满意度：受益群众满意度不低于95%。</t>
  </si>
  <si>
    <t>中央1747.46684万元，自治区60.73316万元</t>
  </si>
  <si>
    <t>jsx2026121</t>
  </si>
  <si>
    <t>伽师县脱贫劳动力（含监测户）一次性交通补助项目</t>
  </si>
  <si>
    <t>交通补助</t>
  </si>
  <si>
    <t>总投资：1800万元
建设内容：对伽师县当年疆内（外）连续就业时间不少于3个月的脱贫劳动力（含监测户）进行交通补助。</t>
  </si>
  <si>
    <t>社会效益：稳定就业面，增加群众外出务工积极性。
经济效益：带动脱贫人口就业，增加经济收入。
群众满意度：受益群众满意度不低于95%。</t>
  </si>
  <si>
    <t>中央250万元，自治区400万元</t>
  </si>
  <si>
    <t>三</t>
  </si>
  <si>
    <t>乡村建设</t>
  </si>
  <si>
    <t>jsx2026177</t>
  </si>
  <si>
    <t>伽师县英买里镇2026年美丽宜居村农村道路加宽项目</t>
  </si>
  <si>
    <t>乡村建设行动</t>
  </si>
  <si>
    <t>农村道路建设（通村路、通户路、小型桥梁等）</t>
  </si>
  <si>
    <t>总投资：410万
建设内容：道路加宽及附属配套设施。</t>
  </si>
  <si>
    <t>社会效益：完善公共交通基础设施，保障群众出行道路安全，提高生产生活水平。
经济效益：为群众生产生活提供便利，加强群众之间的交流。
群众满意度：受益群众满意度不低于95%。</t>
  </si>
  <si>
    <t>jsx2026181</t>
  </si>
  <si>
    <t>伽师县夏普吐勒镇2026年美丽宜居村人行辅道建设项目</t>
  </si>
  <si>
    <t>夏普吐勒镇2个村：喀赞库勒（14）村恰依拉（19）村</t>
  </si>
  <si>
    <t>总投资：975万元
建设内容：新建人行辅道及附属配套设施。</t>
  </si>
  <si>
    <t>jsx2026151</t>
  </si>
  <si>
    <t>伽师县居仁镇2026年琼江巴孜（25）村等5个村入户路硬化项目</t>
  </si>
  <si>
    <t>居仁镇：琼江巴孜（25）村、克其克布鲁胡其（24）村、布鲁胡其（16）村、喀热喀什（26）村、阿亚克仓（14）村</t>
  </si>
  <si>
    <t>总投资：389万元
建设内容：硬化入户路及配套附属设施。</t>
  </si>
  <si>
    <t>居仁镇人民政府</t>
  </si>
  <si>
    <t>jsx2026168</t>
  </si>
  <si>
    <t>伽师县克孜勒博依镇英买里（16）村等入户路建设项目</t>
  </si>
  <si>
    <t>克孜勒博依镇：吾斯塘博依（12）村、英买里（16）村、巴什乔拉克（18村）、古力巴格（22村）、喀热央塔克（31）村、喀力克（32）村。</t>
  </si>
  <si>
    <t>总投资：385万元
建设内容：入户路建设并配套附属设施。</t>
  </si>
  <si>
    <t>克孜勒博依镇</t>
  </si>
  <si>
    <t>jsx2026148</t>
  </si>
  <si>
    <t>伽师县和夏阿瓦提镇2026年入户路硬化项目</t>
  </si>
  <si>
    <t>和夏阿瓦提镇6个村：18村、20村、21村、26村、28村、30村</t>
  </si>
  <si>
    <t>总投资：382万元
建设内容：入户路建设并配套附属设施。</t>
  </si>
  <si>
    <t>和夏阿瓦提镇人民政府</t>
  </si>
  <si>
    <t>jsx2026170</t>
  </si>
  <si>
    <t>伽师县克孜勒苏乡巴格托格拉克（15）村入户路建设项目</t>
  </si>
  <si>
    <t>托喀依（4）村、英兰干（9）村、巴什央艾日克（11）村、巴格托格拉克（15）村、约勒其（16）村、塔格艾日克（17）村、古里巴什（18）村、巴什奥塔格（39）村</t>
  </si>
  <si>
    <t>总投资：384万元
建设内容：新建入户路。</t>
  </si>
  <si>
    <t>克孜勒苏乡人民政府</t>
  </si>
  <si>
    <t>四</t>
  </si>
  <si>
    <t>巩固三保障成果</t>
  </si>
  <si>
    <t>jsx2026189</t>
  </si>
  <si>
    <t>伽师县2026年“雨露计划”职业教育补助项目</t>
  </si>
  <si>
    <t>教育</t>
  </si>
  <si>
    <t>总投资：3000万元
建设内容：对疆内外在册就读中高等职业教育伽师籍脱贫户、监测户学生家庭进行补助。</t>
  </si>
  <si>
    <t>社会效益：推动项目有序、合规开展，显著加快项目建设进度，确保工程建设质量。
经济效益：保障项目资金规范管理与使用，促进资金及时支付与效益发挥。
群众满意度：受益群众满意度不低于95%。</t>
  </si>
  <si>
    <t>五</t>
  </si>
  <si>
    <t>易地搬迁后扶</t>
  </si>
  <si>
    <t>jsx2026190</t>
  </si>
  <si>
    <t>伽师县易地扶贫地方政府债券贴息补助项目</t>
  </si>
  <si>
    <t>总投资：70万元
建设内容：对自治区易地扶贫搬迁融资模式调整规范后的地方政府债券贴息。</t>
  </si>
  <si>
    <t>社会效益：给予易地扶贫搬迁户贷款债券贴息补助。
社会效益：有效减少债务风险，缓解财政压力。
群众满意度：受益群众满意度不低于95%。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</si>
</sst>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40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48"/>
      <name val="方正小标宋_GBK"/>
      <charset val="134"/>
    </font>
    <font>
      <sz val="22"/>
      <name val="黑体"/>
      <charset val="134"/>
    </font>
    <font>
      <sz val="22"/>
      <name val="宋体"/>
      <charset val="134"/>
    </font>
    <font>
      <sz val="20"/>
      <name val="宋体"/>
      <charset val="134"/>
    </font>
    <font>
      <sz val="22"/>
      <name val="宋体"/>
      <charset val="134"/>
      <scheme val="minor"/>
    </font>
    <font>
      <sz val="20"/>
      <name val="黑体"/>
      <charset val="134"/>
    </font>
    <font>
      <sz val="18"/>
      <name val="黑体"/>
      <charset val="134"/>
    </font>
    <font>
      <sz val="16"/>
      <name val="黑体"/>
      <charset val="134"/>
    </font>
    <font>
      <sz val="18"/>
      <name val="宋体"/>
      <charset val="134"/>
    </font>
    <font>
      <sz val="2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0" borderId="0"/>
    <xf numFmtId="0" fontId="2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18" fillId="3" borderId="3" applyNumberFormat="0" applyAlignment="0" applyProtection="0">
      <alignment vertical="center"/>
    </xf>
    <xf numFmtId="0" fontId="33" fillId="13" borderId="8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2" fillId="0" borderId="0"/>
    <xf numFmtId="0" fontId="21" fillId="0" borderId="0"/>
  </cellStyleXfs>
  <cellXfs count="5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/>
    </xf>
    <xf numFmtId="0" fontId="14" fillId="0" borderId="1" xfId="34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3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2020年财政预算内" xfId="5"/>
    <cellStyle name="常规 13 2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 4" xfId="52"/>
    <cellStyle name="常规_sheet1" xfId="53"/>
  </cellStyles>
  <tableStyles count="0" defaultTableStyle="TableStyleMedium2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7"/>
  <sheetViews>
    <sheetView tabSelected="1" zoomScale="40" zoomScaleNormal="40" workbookViewId="0">
      <pane xSplit="3" ySplit="6" topLeftCell="G7" activePane="bottomRight" state="frozen"/>
      <selection/>
      <selection pane="topRight"/>
      <selection pane="bottomLeft"/>
      <selection pane="bottomRight" activeCell="A1" sqref="A1:AA1"/>
    </sheetView>
  </sheetViews>
  <sheetFormatPr defaultColWidth="7" defaultRowHeight="59" customHeight="1"/>
  <cols>
    <col min="1" max="1" width="10.6216216216216" style="1" customWidth="1"/>
    <col min="2" max="2" width="11.8828828828829" style="1" customWidth="1"/>
    <col min="3" max="3" width="36.4414414414414" style="7" customWidth="1"/>
    <col min="4" max="4" width="9.06306306306306" style="1" customWidth="1"/>
    <col min="5" max="5" width="16.6666666666667" style="1" customWidth="1"/>
    <col min="6" max="6" width="7.57657657657658" style="1" customWidth="1"/>
    <col min="7" max="7" width="70.3783783783784" style="1" customWidth="1"/>
    <col min="8" max="8" width="219.27027027027" style="1" customWidth="1"/>
    <col min="9" max="9" width="10" style="8" customWidth="1"/>
    <col min="10" max="10" width="21" style="8" customWidth="1"/>
    <col min="11" max="11" width="22.5585585585586" style="1" customWidth="1"/>
    <col min="12" max="13" width="24.0540540540541" style="1" customWidth="1"/>
    <col min="14" max="14" width="20.1081081081081" style="9" customWidth="1"/>
    <col min="15" max="15" width="22.1801801801802" style="9" customWidth="1"/>
    <col min="16" max="17" width="13.954954954955" style="9" customWidth="1"/>
    <col min="18" max="18" width="6.21621621621622" style="9" customWidth="1"/>
    <col min="19" max="20" width="8" style="1" customWidth="1"/>
    <col min="21" max="21" width="17.7837837837838" style="1" customWidth="1"/>
    <col min="22" max="22" width="12.8828828828829" style="1" customWidth="1"/>
    <col min="23" max="23" width="14.6846846846847" style="1" customWidth="1"/>
    <col min="24" max="24" width="102.504504504505" style="10" customWidth="1"/>
    <col min="25" max="25" width="15" style="10" customWidth="1"/>
    <col min="26" max="26" width="14.4414414414414" style="10" customWidth="1"/>
    <col min="27" max="27" width="20.3783783783784" style="1" customWidth="1"/>
    <col min="28" max="28" width="7" style="11" customWidth="1"/>
    <col min="29" max="16369" width="7" style="1" customWidth="1"/>
  </cols>
  <sheetData>
    <row r="1" s="1" customFormat="1" ht="93" customHeight="1" spans="1:2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27"/>
      <c r="O1" s="27"/>
      <c r="P1" s="27"/>
      <c r="Q1" s="27"/>
      <c r="R1" s="27"/>
      <c r="S1" s="12"/>
      <c r="T1" s="12"/>
      <c r="U1" s="12"/>
      <c r="V1" s="12"/>
      <c r="W1" s="12"/>
      <c r="X1" s="41"/>
      <c r="Y1" s="41"/>
      <c r="Z1" s="41"/>
      <c r="AA1" s="12"/>
    </row>
    <row r="2" s="2" customFormat="1" customHeight="1" spans="1:27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/>
      <c r="M2" s="13"/>
      <c r="N2" s="28"/>
      <c r="O2" s="28"/>
      <c r="P2" s="28"/>
      <c r="Q2" s="28"/>
      <c r="R2" s="28"/>
      <c r="S2" s="13"/>
      <c r="T2" s="13"/>
      <c r="U2" s="13"/>
      <c r="V2" s="13"/>
      <c r="W2" s="13" t="s">
        <v>12</v>
      </c>
      <c r="X2" s="42" t="s">
        <v>13</v>
      </c>
      <c r="Y2" s="49" t="s">
        <v>14</v>
      </c>
      <c r="Z2" s="50" t="s">
        <v>15</v>
      </c>
      <c r="AA2" s="42" t="s">
        <v>16</v>
      </c>
    </row>
    <row r="3" s="3" customFormat="1" ht="48" customHeight="1" spans="1:27">
      <c r="A3" s="13"/>
      <c r="B3" s="13"/>
      <c r="C3" s="13"/>
      <c r="D3" s="13"/>
      <c r="E3" s="13"/>
      <c r="F3" s="13"/>
      <c r="G3" s="13"/>
      <c r="H3" s="13"/>
      <c r="I3" s="13"/>
      <c r="J3" s="13"/>
      <c r="K3" s="13" t="s">
        <v>17</v>
      </c>
      <c r="L3" s="28" t="s">
        <v>18</v>
      </c>
      <c r="M3" s="28"/>
      <c r="N3" s="28"/>
      <c r="O3" s="28"/>
      <c r="P3" s="28"/>
      <c r="Q3" s="28"/>
      <c r="R3" s="28"/>
      <c r="S3" s="13" t="s">
        <v>19</v>
      </c>
      <c r="T3" s="13" t="s">
        <v>20</v>
      </c>
      <c r="U3" s="13" t="s">
        <v>21</v>
      </c>
      <c r="V3" s="13" t="s">
        <v>22</v>
      </c>
      <c r="W3" s="13"/>
      <c r="X3" s="42"/>
      <c r="Y3" s="49"/>
      <c r="Z3" s="50"/>
      <c r="AA3" s="42"/>
    </row>
    <row r="4" s="3" customFormat="1" ht="101" customHeight="1" spans="1:27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 t="s">
        <v>23</v>
      </c>
      <c r="M4" s="28" t="s">
        <v>24</v>
      </c>
      <c r="N4" s="13" t="s">
        <v>25</v>
      </c>
      <c r="O4" s="13" t="s">
        <v>26</v>
      </c>
      <c r="P4" s="29" t="s">
        <v>27</v>
      </c>
      <c r="Q4" s="29" t="s">
        <v>28</v>
      </c>
      <c r="R4" s="13" t="s">
        <v>29</v>
      </c>
      <c r="S4" s="13"/>
      <c r="T4" s="13"/>
      <c r="U4" s="13"/>
      <c r="V4" s="13"/>
      <c r="W4" s="13"/>
      <c r="X4" s="42"/>
      <c r="Y4" s="49"/>
      <c r="Z4" s="50"/>
      <c r="AA4" s="42"/>
    </row>
    <row r="5" s="4" customFormat="1" ht="58" customHeight="1" spans="1:27">
      <c r="A5" s="13" t="s">
        <v>17</v>
      </c>
      <c r="B5" s="13"/>
      <c r="C5" s="13"/>
      <c r="D5" s="13"/>
      <c r="E5" s="13"/>
      <c r="F5" s="13"/>
      <c r="G5" s="13"/>
      <c r="H5" s="13"/>
      <c r="I5" s="13"/>
      <c r="J5" s="13"/>
      <c r="K5" s="30">
        <f>K6+K24+K27+K34+K36</f>
        <v>11555</v>
      </c>
      <c r="L5" s="30">
        <f t="shared" ref="L5:V5" si="0">L6+L24+L27+L34+L36</f>
        <v>11555</v>
      </c>
      <c r="M5" s="30">
        <f t="shared" si="0"/>
        <v>9943</v>
      </c>
      <c r="N5" s="30">
        <f t="shared" si="0"/>
        <v>878</v>
      </c>
      <c r="O5" s="30">
        <f t="shared" si="0"/>
        <v>734</v>
      </c>
      <c r="P5" s="30"/>
      <c r="Q5" s="30"/>
      <c r="R5" s="30"/>
      <c r="S5" s="30"/>
      <c r="T5" s="30"/>
      <c r="U5" s="30">
        <f t="shared" si="0"/>
        <v>0</v>
      </c>
      <c r="V5" s="30"/>
      <c r="W5" s="13"/>
      <c r="X5" s="43"/>
      <c r="Y5" s="43"/>
      <c r="Z5" s="43"/>
      <c r="AA5" s="29"/>
    </row>
    <row r="6" s="4" customFormat="1" ht="80" customHeight="1" spans="1:27">
      <c r="A6" s="14" t="s">
        <v>30</v>
      </c>
      <c r="B6" s="15"/>
      <c r="C6" s="14" t="s">
        <v>31</v>
      </c>
      <c r="D6" s="14"/>
      <c r="E6" s="14"/>
      <c r="F6" s="14"/>
      <c r="G6" s="14"/>
      <c r="H6" s="14"/>
      <c r="I6" s="14"/>
      <c r="J6" s="14"/>
      <c r="K6" s="31">
        <f>SUM(K7:K23)</f>
        <v>7508.751237</v>
      </c>
      <c r="L6" s="31">
        <f>SUM(L7:L23)</f>
        <v>7508.751237</v>
      </c>
      <c r="M6" s="31">
        <f>SUM(M7:M23)</f>
        <v>5896.751237</v>
      </c>
      <c r="N6" s="31">
        <f>SUM(N7:N23)</f>
        <v>878</v>
      </c>
      <c r="O6" s="31">
        <f>SUM(O7:O23)</f>
        <v>734</v>
      </c>
      <c r="P6" s="31"/>
      <c r="Q6" s="31"/>
      <c r="R6" s="31"/>
      <c r="S6" s="31"/>
      <c r="T6" s="31"/>
      <c r="U6" s="31">
        <f>SUM(U7:U23)</f>
        <v>0</v>
      </c>
      <c r="V6" s="31"/>
      <c r="W6" s="14"/>
      <c r="X6" s="44"/>
      <c r="Y6" s="44"/>
      <c r="Z6" s="44"/>
      <c r="AA6" s="51"/>
    </row>
    <row r="7" s="1" customFormat="1" ht="408" customHeight="1" spans="1:28">
      <c r="A7" s="16">
        <v>1</v>
      </c>
      <c r="B7" s="16" t="s">
        <v>32</v>
      </c>
      <c r="C7" s="17" t="s">
        <v>33</v>
      </c>
      <c r="D7" s="16" t="s">
        <v>34</v>
      </c>
      <c r="E7" s="16" t="s">
        <v>35</v>
      </c>
      <c r="F7" s="16" t="s">
        <v>36</v>
      </c>
      <c r="G7" s="17" t="s">
        <v>37</v>
      </c>
      <c r="H7" s="18" t="s">
        <v>38</v>
      </c>
      <c r="I7" s="16" t="s">
        <v>39</v>
      </c>
      <c r="J7" s="16">
        <v>111701.4</v>
      </c>
      <c r="K7" s="32">
        <f t="shared" ref="K7:K13" si="1">L7+S7+T7+U7+V7</f>
        <v>468.056</v>
      </c>
      <c r="L7" s="32">
        <f t="shared" ref="L7:L13" si="2">M7+N7+O7+P7+Q7+R7</f>
        <v>468.056</v>
      </c>
      <c r="M7" s="32">
        <v>468.056</v>
      </c>
      <c r="N7" s="16"/>
      <c r="O7" s="16"/>
      <c r="P7" s="16"/>
      <c r="Q7" s="16"/>
      <c r="R7" s="16"/>
      <c r="S7" s="16"/>
      <c r="T7" s="16"/>
      <c r="U7" s="16"/>
      <c r="V7" s="16"/>
      <c r="W7" s="16" t="s">
        <v>40</v>
      </c>
      <c r="X7" s="17" t="s">
        <v>41</v>
      </c>
      <c r="Y7" s="52" t="s">
        <v>42</v>
      </c>
      <c r="Z7" s="52" t="s">
        <v>43</v>
      </c>
      <c r="AA7" s="52" t="s">
        <v>44</v>
      </c>
      <c r="AB7" s="11"/>
    </row>
    <row r="8" s="1" customFormat="1" ht="408" customHeight="1" spans="1:28">
      <c r="A8" s="16">
        <v>2</v>
      </c>
      <c r="B8" s="16" t="s">
        <v>45</v>
      </c>
      <c r="C8" s="17" t="s">
        <v>46</v>
      </c>
      <c r="D8" s="16" t="s">
        <v>34</v>
      </c>
      <c r="E8" s="16" t="s">
        <v>35</v>
      </c>
      <c r="F8" s="16" t="s">
        <v>36</v>
      </c>
      <c r="G8" s="17" t="s">
        <v>37</v>
      </c>
      <c r="H8" s="18" t="s">
        <v>47</v>
      </c>
      <c r="I8" s="16" t="s">
        <v>39</v>
      </c>
      <c r="J8" s="16">
        <v>111701.4</v>
      </c>
      <c r="K8" s="32">
        <f t="shared" si="1"/>
        <v>1334.1254</v>
      </c>
      <c r="L8" s="32">
        <f t="shared" si="2"/>
        <v>1334.1254</v>
      </c>
      <c r="M8" s="32">
        <v>600.1254</v>
      </c>
      <c r="N8" s="16"/>
      <c r="O8" s="16">
        <v>734</v>
      </c>
      <c r="P8" s="16"/>
      <c r="Q8" s="16"/>
      <c r="R8" s="16"/>
      <c r="S8" s="16"/>
      <c r="T8" s="16"/>
      <c r="U8" s="16"/>
      <c r="V8" s="16"/>
      <c r="W8" s="16" t="s">
        <v>40</v>
      </c>
      <c r="X8" s="17" t="s">
        <v>41</v>
      </c>
      <c r="Y8" s="52" t="s">
        <v>42</v>
      </c>
      <c r="Z8" s="52" t="s">
        <v>43</v>
      </c>
      <c r="AA8" s="52" t="s">
        <v>48</v>
      </c>
      <c r="AB8" s="11"/>
    </row>
    <row r="9" s="1" customFormat="1" ht="178" customHeight="1" spans="1:28">
      <c r="A9" s="19">
        <v>3</v>
      </c>
      <c r="B9" s="19" t="s">
        <v>49</v>
      </c>
      <c r="C9" s="20" t="s">
        <v>50</v>
      </c>
      <c r="D9" s="19" t="s">
        <v>34</v>
      </c>
      <c r="E9" s="19" t="s">
        <v>51</v>
      </c>
      <c r="F9" s="19" t="s">
        <v>36</v>
      </c>
      <c r="G9" s="20" t="s">
        <v>52</v>
      </c>
      <c r="H9" s="20" t="s">
        <v>53</v>
      </c>
      <c r="I9" s="19" t="s">
        <v>54</v>
      </c>
      <c r="J9" s="19">
        <v>1</v>
      </c>
      <c r="K9" s="33">
        <f t="shared" si="1"/>
        <v>155</v>
      </c>
      <c r="L9" s="19">
        <f t="shared" si="2"/>
        <v>155</v>
      </c>
      <c r="M9" s="19">
        <v>155</v>
      </c>
      <c r="N9" s="19"/>
      <c r="O9" s="19"/>
      <c r="P9" s="19"/>
      <c r="Q9" s="19"/>
      <c r="R9" s="19"/>
      <c r="S9" s="19"/>
      <c r="T9" s="19"/>
      <c r="U9" s="19"/>
      <c r="V9" s="19"/>
      <c r="W9" s="19" t="s">
        <v>55</v>
      </c>
      <c r="X9" s="45" t="s">
        <v>56</v>
      </c>
      <c r="Y9" s="53" t="s">
        <v>57</v>
      </c>
      <c r="Z9" s="54" t="s">
        <v>43</v>
      </c>
      <c r="AA9" s="53" t="s">
        <v>44</v>
      </c>
      <c r="AB9" s="11"/>
    </row>
    <row r="10" s="1" customFormat="1" ht="178" customHeight="1" spans="1:28">
      <c r="A10" s="19">
        <v>4</v>
      </c>
      <c r="B10" s="19" t="s">
        <v>58</v>
      </c>
      <c r="C10" s="20" t="s">
        <v>59</v>
      </c>
      <c r="D10" s="19" t="s">
        <v>34</v>
      </c>
      <c r="E10" s="19" t="s">
        <v>60</v>
      </c>
      <c r="F10" s="19" t="s">
        <v>36</v>
      </c>
      <c r="G10" s="20" t="s">
        <v>61</v>
      </c>
      <c r="H10" s="20" t="s">
        <v>62</v>
      </c>
      <c r="I10" s="19" t="s">
        <v>63</v>
      </c>
      <c r="J10" s="19">
        <v>29.504</v>
      </c>
      <c r="K10" s="33">
        <f t="shared" si="1"/>
        <v>1225.6659</v>
      </c>
      <c r="L10" s="33">
        <f t="shared" si="2"/>
        <v>1225.6659</v>
      </c>
      <c r="M10" s="33">
        <v>1225.6659</v>
      </c>
      <c r="N10" s="19"/>
      <c r="O10" s="19"/>
      <c r="P10" s="19"/>
      <c r="Q10" s="19"/>
      <c r="R10" s="19"/>
      <c r="S10" s="19"/>
      <c r="T10" s="19"/>
      <c r="U10" s="19"/>
      <c r="V10" s="19"/>
      <c r="W10" s="19" t="s">
        <v>64</v>
      </c>
      <c r="X10" s="45" t="s">
        <v>65</v>
      </c>
      <c r="Y10" s="53" t="s">
        <v>42</v>
      </c>
      <c r="Z10" s="53" t="s">
        <v>43</v>
      </c>
      <c r="AA10" s="53" t="s">
        <v>44</v>
      </c>
      <c r="AB10" s="11"/>
    </row>
    <row r="11" s="1" customFormat="1" ht="178" customHeight="1" spans="1:28">
      <c r="A11" s="19">
        <v>5</v>
      </c>
      <c r="B11" s="19" t="s">
        <v>66</v>
      </c>
      <c r="C11" s="20" t="s">
        <v>67</v>
      </c>
      <c r="D11" s="19" t="s">
        <v>34</v>
      </c>
      <c r="E11" s="19" t="s">
        <v>60</v>
      </c>
      <c r="F11" s="19" t="s">
        <v>36</v>
      </c>
      <c r="G11" s="20" t="s">
        <v>68</v>
      </c>
      <c r="H11" s="20" t="s">
        <v>69</v>
      </c>
      <c r="I11" s="19" t="s">
        <v>63</v>
      </c>
      <c r="J11" s="19">
        <v>3.6</v>
      </c>
      <c r="K11" s="33">
        <f t="shared" si="1"/>
        <v>14.84</v>
      </c>
      <c r="L11" s="33">
        <f t="shared" si="2"/>
        <v>14.84</v>
      </c>
      <c r="M11" s="33">
        <v>14.84</v>
      </c>
      <c r="N11" s="19"/>
      <c r="O11" s="19"/>
      <c r="P11" s="19"/>
      <c r="Q11" s="19"/>
      <c r="R11" s="19"/>
      <c r="S11" s="19"/>
      <c r="T11" s="19"/>
      <c r="U11" s="19"/>
      <c r="V11" s="19"/>
      <c r="W11" s="19" t="s">
        <v>64</v>
      </c>
      <c r="X11" s="45" t="s">
        <v>65</v>
      </c>
      <c r="Y11" s="53" t="s">
        <v>42</v>
      </c>
      <c r="Z11" s="53" t="s">
        <v>43</v>
      </c>
      <c r="AA11" s="53" t="s">
        <v>44</v>
      </c>
      <c r="AB11" s="11"/>
    </row>
    <row r="12" s="1" customFormat="1" ht="352" customHeight="1" spans="1:28">
      <c r="A12" s="19">
        <v>6</v>
      </c>
      <c r="B12" s="19" t="s">
        <v>70</v>
      </c>
      <c r="C12" s="20" t="s">
        <v>71</v>
      </c>
      <c r="D12" s="19" t="s">
        <v>34</v>
      </c>
      <c r="E12" s="19" t="s">
        <v>72</v>
      </c>
      <c r="F12" s="19" t="s">
        <v>60</v>
      </c>
      <c r="G12" s="20" t="s">
        <v>73</v>
      </c>
      <c r="H12" s="20" t="s">
        <v>74</v>
      </c>
      <c r="I12" s="19" t="s">
        <v>63</v>
      </c>
      <c r="J12" s="19">
        <v>26.903</v>
      </c>
      <c r="K12" s="33">
        <f t="shared" si="1"/>
        <v>594.85</v>
      </c>
      <c r="L12" s="33">
        <f t="shared" si="2"/>
        <v>594.85</v>
      </c>
      <c r="M12" s="33">
        <v>594.85</v>
      </c>
      <c r="N12" s="19"/>
      <c r="O12" s="19"/>
      <c r="P12" s="19"/>
      <c r="Q12" s="19"/>
      <c r="R12" s="19"/>
      <c r="S12" s="19"/>
      <c r="T12" s="19"/>
      <c r="U12" s="19"/>
      <c r="V12" s="19"/>
      <c r="W12" s="19" t="s">
        <v>64</v>
      </c>
      <c r="X12" s="45" t="s">
        <v>65</v>
      </c>
      <c r="Y12" s="53" t="s">
        <v>42</v>
      </c>
      <c r="Z12" s="53" t="s">
        <v>43</v>
      </c>
      <c r="AA12" s="53" t="s">
        <v>44</v>
      </c>
      <c r="AB12" s="11"/>
    </row>
    <row r="13" s="1" customFormat="1" ht="408" customHeight="1" spans="1:28">
      <c r="A13" s="19">
        <v>7</v>
      </c>
      <c r="B13" s="19" t="s">
        <v>75</v>
      </c>
      <c r="C13" s="20" t="s">
        <v>76</v>
      </c>
      <c r="D13" s="19" t="s">
        <v>34</v>
      </c>
      <c r="E13" s="19" t="s">
        <v>60</v>
      </c>
      <c r="F13" s="19" t="s">
        <v>36</v>
      </c>
      <c r="G13" s="20" t="s">
        <v>77</v>
      </c>
      <c r="H13" s="20" t="s">
        <v>78</v>
      </c>
      <c r="I13" s="19" t="s">
        <v>63</v>
      </c>
      <c r="J13" s="19">
        <v>31.664</v>
      </c>
      <c r="K13" s="33">
        <f t="shared" si="1"/>
        <v>1179.1851</v>
      </c>
      <c r="L13" s="33">
        <f t="shared" si="2"/>
        <v>1179.1851</v>
      </c>
      <c r="M13" s="33">
        <v>1179.1851</v>
      </c>
      <c r="N13" s="19"/>
      <c r="O13" s="19"/>
      <c r="P13" s="19"/>
      <c r="Q13" s="19"/>
      <c r="R13" s="19"/>
      <c r="S13" s="19"/>
      <c r="T13" s="19"/>
      <c r="U13" s="19"/>
      <c r="V13" s="19"/>
      <c r="W13" s="19" t="s">
        <v>64</v>
      </c>
      <c r="X13" s="45" t="s">
        <v>65</v>
      </c>
      <c r="Y13" s="53" t="s">
        <v>42</v>
      </c>
      <c r="Z13" s="53" t="s">
        <v>43</v>
      </c>
      <c r="AA13" s="53" t="s">
        <v>44</v>
      </c>
      <c r="AB13" s="11"/>
    </row>
    <row r="14" s="1" customFormat="1" ht="180" customHeight="1" spans="1:28">
      <c r="A14" s="19">
        <v>8</v>
      </c>
      <c r="B14" s="19" t="s">
        <v>79</v>
      </c>
      <c r="C14" s="20" t="s">
        <v>80</v>
      </c>
      <c r="D14" s="19" t="s">
        <v>34</v>
      </c>
      <c r="E14" s="19" t="s">
        <v>81</v>
      </c>
      <c r="F14" s="19" t="s">
        <v>36</v>
      </c>
      <c r="G14" s="20" t="s">
        <v>82</v>
      </c>
      <c r="H14" s="21" t="s">
        <v>83</v>
      </c>
      <c r="I14" s="19" t="s">
        <v>63</v>
      </c>
      <c r="J14" s="19">
        <v>7.775</v>
      </c>
      <c r="K14" s="33">
        <f t="shared" ref="K14:K23" si="3">L14+S14+T14+U14+V14</f>
        <v>2.989362</v>
      </c>
      <c r="L14" s="33">
        <f t="shared" ref="L14:L23" si="4">M14+N14+O14+P14+Q14+R14</f>
        <v>2.989362</v>
      </c>
      <c r="M14" s="33">
        <v>2.989362</v>
      </c>
      <c r="N14" s="19"/>
      <c r="O14" s="19"/>
      <c r="P14" s="19"/>
      <c r="Q14" s="19"/>
      <c r="R14" s="19"/>
      <c r="S14" s="19"/>
      <c r="T14" s="19"/>
      <c r="U14" s="19"/>
      <c r="V14" s="19"/>
      <c r="W14" s="19" t="s">
        <v>84</v>
      </c>
      <c r="X14" s="45" t="s">
        <v>85</v>
      </c>
      <c r="Y14" s="53" t="s">
        <v>42</v>
      </c>
      <c r="Z14" s="53" t="s">
        <v>43</v>
      </c>
      <c r="AA14" s="53" t="s">
        <v>86</v>
      </c>
      <c r="AB14" s="11"/>
    </row>
    <row r="15" s="1" customFormat="1" ht="180" customHeight="1" spans="1:28">
      <c r="A15" s="19">
        <v>9</v>
      </c>
      <c r="B15" s="19" t="s">
        <v>87</v>
      </c>
      <c r="C15" s="20" t="s">
        <v>88</v>
      </c>
      <c r="D15" s="19" t="s">
        <v>34</v>
      </c>
      <c r="E15" s="19" t="s">
        <v>81</v>
      </c>
      <c r="F15" s="19" t="s">
        <v>36</v>
      </c>
      <c r="G15" s="20" t="s">
        <v>89</v>
      </c>
      <c r="H15" s="21" t="s">
        <v>90</v>
      </c>
      <c r="I15" s="19" t="s">
        <v>63</v>
      </c>
      <c r="J15" s="19">
        <v>10.336</v>
      </c>
      <c r="K15" s="33">
        <f t="shared" si="3"/>
        <v>286.503093</v>
      </c>
      <c r="L15" s="33">
        <f t="shared" si="4"/>
        <v>286.503093</v>
      </c>
      <c r="M15" s="33">
        <v>286.503093</v>
      </c>
      <c r="N15" s="19"/>
      <c r="O15" s="19"/>
      <c r="P15" s="19"/>
      <c r="Q15" s="19"/>
      <c r="R15" s="19"/>
      <c r="S15" s="19"/>
      <c r="T15" s="19"/>
      <c r="U15" s="19"/>
      <c r="V15" s="19"/>
      <c r="W15" s="19" t="s">
        <v>84</v>
      </c>
      <c r="X15" s="45" t="s">
        <v>85</v>
      </c>
      <c r="Y15" s="53" t="s">
        <v>42</v>
      </c>
      <c r="Z15" s="53" t="s">
        <v>43</v>
      </c>
      <c r="AA15" s="53" t="s">
        <v>86</v>
      </c>
      <c r="AB15" s="11"/>
    </row>
    <row r="16" s="1" customFormat="1" ht="180" customHeight="1" spans="1:28">
      <c r="A16" s="19">
        <v>10</v>
      </c>
      <c r="B16" s="19" t="s">
        <v>91</v>
      </c>
      <c r="C16" s="20" t="s">
        <v>92</v>
      </c>
      <c r="D16" s="19" t="s">
        <v>34</v>
      </c>
      <c r="E16" s="19" t="s">
        <v>60</v>
      </c>
      <c r="F16" s="19" t="s">
        <v>36</v>
      </c>
      <c r="G16" s="20" t="s">
        <v>89</v>
      </c>
      <c r="H16" s="20" t="s">
        <v>93</v>
      </c>
      <c r="I16" s="19" t="s">
        <v>63</v>
      </c>
      <c r="J16" s="19">
        <v>10.57</v>
      </c>
      <c r="K16" s="33">
        <f t="shared" si="3"/>
        <v>321.843269</v>
      </c>
      <c r="L16" s="33">
        <f t="shared" si="4"/>
        <v>321.843269</v>
      </c>
      <c r="M16" s="33">
        <v>321.843269</v>
      </c>
      <c r="N16" s="19"/>
      <c r="O16" s="19"/>
      <c r="P16" s="19"/>
      <c r="Q16" s="19"/>
      <c r="R16" s="19"/>
      <c r="S16" s="19"/>
      <c r="T16" s="19"/>
      <c r="U16" s="19"/>
      <c r="V16" s="19"/>
      <c r="W16" s="19" t="s">
        <v>94</v>
      </c>
      <c r="X16" s="45" t="s">
        <v>65</v>
      </c>
      <c r="Y16" s="53" t="s">
        <v>42</v>
      </c>
      <c r="Z16" s="53" t="s">
        <v>43</v>
      </c>
      <c r="AA16" s="53" t="s">
        <v>44</v>
      </c>
      <c r="AB16" s="11"/>
    </row>
    <row r="17" s="1" customFormat="1" ht="180" customHeight="1" spans="1:28">
      <c r="A17" s="19">
        <v>11</v>
      </c>
      <c r="B17" s="19" t="s">
        <v>95</v>
      </c>
      <c r="C17" s="20" t="s">
        <v>96</v>
      </c>
      <c r="D17" s="19" t="s">
        <v>34</v>
      </c>
      <c r="E17" s="19" t="s">
        <v>60</v>
      </c>
      <c r="F17" s="19" t="s">
        <v>36</v>
      </c>
      <c r="G17" s="20" t="s">
        <v>97</v>
      </c>
      <c r="H17" s="20" t="s">
        <v>98</v>
      </c>
      <c r="I17" s="19" t="s">
        <v>99</v>
      </c>
      <c r="J17" s="19">
        <v>800</v>
      </c>
      <c r="K17" s="33">
        <f t="shared" si="3"/>
        <v>13.967491</v>
      </c>
      <c r="L17" s="33">
        <f t="shared" si="4"/>
        <v>13.967491</v>
      </c>
      <c r="M17" s="33">
        <v>13.967491</v>
      </c>
      <c r="N17" s="19"/>
      <c r="O17" s="19"/>
      <c r="P17" s="19"/>
      <c r="Q17" s="19"/>
      <c r="R17" s="19"/>
      <c r="S17" s="19"/>
      <c r="T17" s="19"/>
      <c r="U17" s="19"/>
      <c r="V17" s="19"/>
      <c r="W17" s="19" t="s">
        <v>100</v>
      </c>
      <c r="X17" s="45" t="s">
        <v>101</v>
      </c>
      <c r="Y17" s="53" t="s">
        <v>42</v>
      </c>
      <c r="Z17" s="53" t="s">
        <v>43</v>
      </c>
      <c r="AA17" s="53" t="s">
        <v>44</v>
      </c>
      <c r="AB17" s="11"/>
    </row>
    <row r="18" s="1" customFormat="1" ht="180" customHeight="1" spans="1:28">
      <c r="A18" s="19">
        <v>12</v>
      </c>
      <c r="B18" s="19" t="s">
        <v>102</v>
      </c>
      <c r="C18" s="20" t="s">
        <v>103</v>
      </c>
      <c r="D18" s="19" t="s">
        <v>34</v>
      </c>
      <c r="E18" s="19" t="s">
        <v>81</v>
      </c>
      <c r="F18" s="19" t="s">
        <v>36</v>
      </c>
      <c r="G18" s="20" t="s">
        <v>104</v>
      </c>
      <c r="H18" s="21" t="s">
        <v>105</v>
      </c>
      <c r="I18" s="19" t="s">
        <v>63</v>
      </c>
      <c r="J18" s="19">
        <v>12.782</v>
      </c>
      <c r="K18" s="33">
        <f t="shared" si="3"/>
        <v>219.982394</v>
      </c>
      <c r="L18" s="33">
        <f t="shared" si="4"/>
        <v>219.982394</v>
      </c>
      <c r="M18" s="33">
        <v>219.982394</v>
      </c>
      <c r="N18" s="19"/>
      <c r="O18" s="19"/>
      <c r="P18" s="19"/>
      <c r="Q18" s="19"/>
      <c r="R18" s="19"/>
      <c r="S18" s="19"/>
      <c r="T18" s="19"/>
      <c r="U18" s="19"/>
      <c r="V18" s="19"/>
      <c r="W18" s="19" t="s">
        <v>84</v>
      </c>
      <c r="X18" s="45" t="s">
        <v>85</v>
      </c>
      <c r="Y18" s="53" t="s">
        <v>42</v>
      </c>
      <c r="Z18" s="53" t="s">
        <v>43</v>
      </c>
      <c r="AA18" s="53" t="s">
        <v>86</v>
      </c>
      <c r="AB18" s="11"/>
    </row>
    <row r="19" s="1" customFormat="1" ht="180" customHeight="1" spans="1:28">
      <c r="A19" s="19">
        <v>13</v>
      </c>
      <c r="B19" s="19" t="s">
        <v>106</v>
      </c>
      <c r="C19" s="20" t="s">
        <v>107</v>
      </c>
      <c r="D19" s="19" t="s">
        <v>34</v>
      </c>
      <c r="E19" s="19" t="s">
        <v>81</v>
      </c>
      <c r="F19" s="19" t="s">
        <v>36</v>
      </c>
      <c r="G19" s="20" t="s">
        <v>108</v>
      </c>
      <c r="H19" s="21" t="s">
        <v>109</v>
      </c>
      <c r="I19" s="19" t="s">
        <v>63</v>
      </c>
      <c r="J19" s="19">
        <v>7.511</v>
      </c>
      <c r="K19" s="33">
        <f t="shared" si="3"/>
        <v>62.011443</v>
      </c>
      <c r="L19" s="33">
        <f t="shared" si="4"/>
        <v>62.011443</v>
      </c>
      <c r="M19" s="33">
        <v>62.011443</v>
      </c>
      <c r="N19" s="19"/>
      <c r="O19" s="19"/>
      <c r="P19" s="19"/>
      <c r="Q19" s="19"/>
      <c r="R19" s="19"/>
      <c r="S19" s="19"/>
      <c r="T19" s="19"/>
      <c r="U19" s="19"/>
      <c r="V19" s="19"/>
      <c r="W19" s="19" t="s">
        <v>84</v>
      </c>
      <c r="X19" s="45" t="s">
        <v>85</v>
      </c>
      <c r="Y19" s="53" t="s">
        <v>42</v>
      </c>
      <c r="Z19" s="53" t="s">
        <v>43</v>
      </c>
      <c r="AA19" s="53" t="s">
        <v>86</v>
      </c>
      <c r="AB19" s="11"/>
    </row>
    <row r="20" s="1" customFormat="1" ht="180" customHeight="1" spans="1:28">
      <c r="A20" s="19">
        <v>14</v>
      </c>
      <c r="B20" s="19" t="s">
        <v>110</v>
      </c>
      <c r="C20" s="20" t="s">
        <v>111</v>
      </c>
      <c r="D20" s="19" t="s">
        <v>34</v>
      </c>
      <c r="E20" s="19" t="s">
        <v>72</v>
      </c>
      <c r="F20" s="19" t="s">
        <v>36</v>
      </c>
      <c r="G20" s="20" t="s">
        <v>112</v>
      </c>
      <c r="H20" s="20" t="s">
        <v>113</v>
      </c>
      <c r="I20" s="19" t="s">
        <v>63</v>
      </c>
      <c r="J20" s="19">
        <v>5.03</v>
      </c>
      <c r="K20" s="33">
        <f t="shared" si="3"/>
        <v>580</v>
      </c>
      <c r="L20" s="33">
        <f t="shared" si="4"/>
        <v>580</v>
      </c>
      <c r="M20" s="19">
        <v>580</v>
      </c>
      <c r="N20" s="19"/>
      <c r="O20" s="19"/>
      <c r="P20" s="19"/>
      <c r="Q20" s="19"/>
      <c r="R20" s="19"/>
      <c r="S20" s="19"/>
      <c r="T20" s="19"/>
      <c r="U20" s="19"/>
      <c r="V20" s="19"/>
      <c r="W20" s="19" t="s">
        <v>64</v>
      </c>
      <c r="X20" s="45" t="s">
        <v>114</v>
      </c>
      <c r="Y20" s="53" t="s">
        <v>42</v>
      </c>
      <c r="Z20" s="53" t="s">
        <v>43</v>
      </c>
      <c r="AA20" s="53" t="s">
        <v>44</v>
      </c>
      <c r="AB20" s="11"/>
    </row>
    <row r="21" s="1" customFormat="1" ht="180" customHeight="1" spans="1:28">
      <c r="A21" s="19">
        <v>15</v>
      </c>
      <c r="B21" s="19" t="s">
        <v>115</v>
      </c>
      <c r="C21" s="20" t="s">
        <v>116</v>
      </c>
      <c r="D21" s="19" t="s">
        <v>34</v>
      </c>
      <c r="E21" s="19" t="s">
        <v>117</v>
      </c>
      <c r="F21" s="19" t="s">
        <v>36</v>
      </c>
      <c r="G21" s="20" t="s">
        <v>118</v>
      </c>
      <c r="H21" s="20" t="s">
        <v>119</v>
      </c>
      <c r="I21" s="19" t="s">
        <v>63</v>
      </c>
      <c r="J21" s="19">
        <v>3.3</v>
      </c>
      <c r="K21" s="33">
        <f t="shared" si="3"/>
        <v>171.731785</v>
      </c>
      <c r="L21" s="33">
        <f t="shared" si="4"/>
        <v>171.731785</v>
      </c>
      <c r="M21" s="33">
        <v>171.731785</v>
      </c>
      <c r="N21" s="19"/>
      <c r="O21" s="19"/>
      <c r="P21" s="19"/>
      <c r="Q21" s="19"/>
      <c r="R21" s="19"/>
      <c r="S21" s="19"/>
      <c r="T21" s="19"/>
      <c r="U21" s="19"/>
      <c r="V21" s="19"/>
      <c r="W21" s="19" t="s">
        <v>120</v>
      </c>
      <c r="X21" s="45" t="s">
        <v>85</v>
      </c>
      <c r="Y21" s="53" t="s">
        <v>42</v>
      </c>
      <c r="Z21" s="53" t="s">
        <v>43</v>
      </c>
      <c r="AA21" s="53" t="s">
        <v>86</v>
      </c>
      <c r="AB21" s="11"/>
    </row>
    <row r="22" s="1" customFormat="1" ht="180" customHeight="1" spans="1:28">
      <c r="A22" s="19">
        <v>16</v>
      </c>
      <c r="B22" s="19"/>
      <c r="C22" s="20" t="s">
        <v>121</v>
      </c>
      <c r="D22" s="19" t="s">
        <v>34</v>
      </c>
      <c r="E22" s="19"/>
      <c r="F22" s="19" t="s">
        <v>36</v>
      </c>
      <c r="G22" s="20" t="s">
        <v>122</v>
      </c>
      <c r="H22" s="20" t="s">
        <v>123</v>
      </c>
      <c r="I22" s="19" t="s">
        <v>63</v>
      </c>
      <c r="J22" s="19">
        <v>5.398</v>
      </c>
      <c r="K22" s="33">
        <f t="shared" si="3"/>
        <v>367</v>
      </c>
      <c r="L22" s="33">
        <f t="shared" si="4"/>
        <v>367</v>
      </c>
      <c r="M22" s="19"/>
      <c r="N22" s="19">
        <v>367</v>
      </c>
      <c r="O22" s="19"/>
      <c r="P22" s="19"/>
      <c r="Q22" s="19"/>
      <c r="R22" s="19"/>
      <c r="S22" s="19"/>
      <c r="T22" s="19"/>
      <c r="U22" s="19"/>
      <c r="V22" s="19"/>
      <c r="W22" s="19" t="s">
        <v>124</v>
      </c>
      <c r="X22" s="45" t="s">
        <v>125</v>
      </c>
      <c r="Y22" s="53" t="s">
        <v>42</v>
      </c>
      <c r="Z22" s="53" t="s">
        <v>43</v>
      </c>
      <c r="AA22" s="53" t="s">
        <v>126</v>
      </c>
      <c r="AB22" s="11"/>
    </row>
    <row r="23" s="1" customFormat="1" ht="180" customHeight="1" spans="1:28">
      <c r="A23" s="19">
        <v>17</v>
      </c>
      <c r="B23" s="19"/>
      <c r="C23" s="20" t="s">
        <v>127</v>
      </c>
      <c r="D23" s="19" t="s">
        <v>34</v>
      </c>
      <c r="E23" s="19"/>
      <c r="F23" s="19" t="s">
        <v>36</v>
      </c>
      <c r="G23" s="20" t="s">
        <v>122</v>
      </c>
      <c r="H23" s="20" t="s">
        <v>128</v>
      </c>
      <c r="I23" s="19" t="s">
        <v>63</v>
      </c>
      <c r="J23" s="19">
        <v>7.3</v>
      </c>
      <c r="K23" s="33">
        <f t="shared" si="3"/>
        <v>511</v>
      </c>
      <c r="L23" s="33">
        <f t="shared" si="4"/>
        <v>511</v>
      </c>
      <c r="M23" s="19"/>
      <c r="N23" s="19">
        <v>511</v>
      </c>
      <c r="O23" s="19"/>
      <c r="P23" s="19"/>
      <c r="Q23" s="19"/>
      <c r="R23" s="19"/>
      <c r="S23" s="19"/>
      <c r="T23" s="19"/>
      <c r="U23" s="19"/>
      <c r="V23" s="19"/>
      <c r="W23" s="19" t="s">
        <v>124</v>
      </c>
      <c r="X23" s="45" t="s">
        <v>125</v>
      </c>
      <c r="Y23" s="53" t="s">
        <v>42</v>
      </c>
      <c r="Z23" s="53" t="s">
        <v>43</v>
      </c>
      <c r="AA23" s="53" t="s">
        <v>126</v>
      </c>
      <c r="AB23" s="11"/>
    </row>
    <row r="24" s="5" customFormat="1" ht="80" customHeight="1" spans="1:27">
      <c r="A24" s="15" t="s">
        <v>129</v>
      </c>
      <c r="B24" s="15"/>
      <c r="C24" s="22" t="s">
        <v>130</v>
      </c>
      <c r="D24" s="22"/>
      <c r="E24" s="22"/>
      <c r="F24" s="22"/>
      <c r="G24" s="22"/>
      <c r="H24" s="22"/>
      <c r="I24" s="22"/>
      <c r="J24" s="22"/>
      <c r="K24" s="34">
        <f>SUM(K25:K26)</f>
        <v>2458.2</v>
      </c>
      <c r="L24" s="34">
        <f>SUM(L25:L26)</f>
        <v>2458.2</v>
      </c>
      <c r="M24" s="34">
        <f>SUM(M25:M26)</f>
        <v>2458.2</v>
      </c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46"/>
      <c r="Y24" s="55"/>
      <c r="Z24" s="55"/>
      <c r="AA24" s="51"/>
    </row>
    <row r="25" s="1" customFormat="1" ht="130.7" spans="1:28">
      <c r="A25" s="19">
        <v>18</v>
      </c>
      <c r="B25" s="19" t="s">
        <v>131</v>
      </c>
      <c r="C25" s="20" t="s">
        <v>132</v>
      </c>
      <c r="D25" s="19" t="s">
        <v>130</v>
      </c>
      <c r="E25" s="23" t="s">
        <v>133</v>
      </c>
      <c r="F25" s="19" t="s">
        <v>36</v>
      </c>
      <c r="G25" s="23" t="s">
        <v>134</v>
      </c>
      <c r="H25" s="20" t="s">
        <v>135</v>
      </c>
      <c r="I25" s="19" t="s">
        <v>54</v>
      </c>
      <c r="J25" s="19">
        <v>1</v>
      </c>
      <c r="K25" s="33">
        <f>L25+S25+T25+U25+V25</f>
        <v>1808.2</v>
      </c>
      <c r="L25" s="35">
        <f>M25+N25+O25+P25+Q25+R25</f>
        <v>1808.2</v>
      </c>
      <c r="M25" s="33">
        <v>1808.2</v>
      </c>
      <c r="N25" s="36"/>
      <c r="O25" s="36"/>
      <c r="P25" s="36"/>
      <c r="Q25" s="36"/>
      <c r="R25" s="36"/>
      <c r="S25" s="40"/>
      <c r="T25" s="40"/>
      <c r="U25" s="40"/>
      <c r="V25" s="40"/>
      <c r="W25" s="19" t="s">
        <v>136</v>
      </c>
      <c r="X25" s="47" t="s">
        <v>137</v>
      </c>
      <c r="Y25" s="56" t="s">
        <v>42</v>
      </c>
      <c r="Z25" s="57" t="s">
        <v>43</v>
      </c>
      <c r="AA25" s="53" t="s">
        <v>138</v>
      </c>
      <c r="AB25" s="11"/>
    </row>
    <row r="26" s="1" customFormat="1" ht="111.45" spans="1:28">
      <c r="A26" s="19">
        <v>19</v>
      </c>
      <c r="B26" s="19" t="s">
        <v>139</v>
      </c>
      <c r="C26" s="20" t="s">
        <v>140</v>
      </c>
      <c r="D26" s="19" t="s">
        <v>130</v>
      </c>
      <c r="E26" s="23" t="s">
        <v>141</v>
      </c>
      <c r="F26" s="19" t="s">
        <v>36</v>
      </c>
      <c r="G26" s="23" t="s">
        <v>134</v>
      </c>
      <c r="H26" s="20" t="s">
        <v>142</v>
      </c>
      <c r="I26" s="19" t="s">
        <v>54</v>
      </c>
      <c r="J26" s="19">
        <v>1</v>
      </c>
      <c r="K26" s="33">
        <f>L26+S26+T26+U26+V26</f>
        <v>650</v>
      </c>
      <c r="L26" s="35">
        <f>M26+N26+O26+P26+Q26+R26</f>
        <v>650</v>
      </c>
      <c r="M26" s="33">
        <v>650</v>
      </c>
      <c r="N26" s="36"/>
      <c r="O26" s="36"/>
      <c r="P26" s="36"/>
      <c r="Q26" s="36"/>
      <c r="R26" s="36"/>
      <c r="S26" s="40"/>
      <c r="T26" s="40"/>
      <c r="U26" s="40"/>
      <c r="V26" s="40"/>
      <c r="W26" s="19" t="s">
        <v>136</v>
      </c>
      <c r="X26" s="47" t="s">
        <v>143</v>
      </c>
      <c r="Y26" s="56" t="s">
        <v>42</v>
      </c>
      <c r="Z26" s="57" t="s">
        <v>43</v>
      </c>
      <c r="AA26" s="53" t="s">
        <v>144</v>
      </c>
      <c r="AB26" s="11"/>
    </row>
    <row r="27" s="6" customFormat="1" ht="80" customHeight="1" spans="1:28">
      <c r="A27" s="15" t="s">
        <v>145</v>
      </c>
      <c r="B27" s="15"/>
      <c r="C27" s="14" t="s">
        <v>146</v>
      </c>
      <c r="D27" s="24"/>
      <c r="E27" s="24"/>
      <c r="F27" s="24"/>
      <c r="G27" s="24"/>
      <c r="H27" s="24"/>
      <c r="I27" s="24"/>
      <c r="J27" s="24"/>
      <c r="K27" s="37">
        <f>SUM(K28:K33)</f>
        <v>1062.74345</v>
      </c>
      <c r="L27" s="37">
        <f>SUM(L28:L33)</f>
        <v>1062.74345</v>
      </c>
      <c r="M27" s="37">
        <f>SUM(M28:M33)</f>
        <v>1062.74345</v>
      </c>
      <c r="N27" s="38">
        <f>SUM(N28:N33)</f>
        <v>0</v>
      </c>
      <c r="O27" s="38"/>
      <c r="P27" s="38"/>
      <c r="Q27" s="38"/>
      <c r="R27" s="38"/>
      <c r="S27" s="38"/>
      <c r="T27" s="38"/>
      <c r="U27" s="38"/>
      <c r="V27" s="38"/>
      <c r="W27" s="22"/>
      <c r="X27" s="48"/>
      <c r="Y27" s="48"/>
      <c r="Z27" s="48"/>
      <c r="AA27" s="51"/>
      <c r="AB27" s="5"/>
    </row>
    <row r="28" s="1" customFormat="1" ht="195" spans="1:28">
      <c r="A28" s="19">
        <v>20</v>
      </c>
      <c r="B28" s="19" t="s">
        <v>147</v>
      </c>
      <c r="C28" s="25" t="s">
        <v>148</v>
      </c>
      <c r="D28" s="19" t="s">
        <v>149</v>
      </c>
      <c r="E28" s="19" t="s">
        <v>150</v>
      </c>
      <c r="F28" s="19" t="s">
        <v>36</v>
      </c>
      <c r="G28" s="25" t="s">
        <v>89</v>
      </c>
      <c r="H28" s="25" t="s">
        <v>151</v>
      </c>
      <c r="I28" s="39" t="s">
        <v>63</v>
      </c>
      <c r="J28" s="19">
        <v>4.95</v>
      </c>
      <c r="K28" s="33">
        <f t="shared" ref="K28:K33" si="5">L28+S28+T28+U28+V28</f>
        <v>79.664029</v>
      </c>
      <c r="L28" s="33">
        <f t="shared" ref="L28:L33" si="6">M28+N28+O28+P28+Q28+R28</f>
        <v>79.664029</v>
      </c>
      <c r="M28" s="33">
        <v>79.664029</v>
      </c>
      <c r="N28" s="36"/>
      <c r="O28" s="36"/>
      <c r="P28" s="36"/>
      <c r="Q28" s="36"/>
      <c r="R28" s="36"/>
      <c r="S28" s="19"/>
      <c r="T28" s="19"/>
      <c r="U28" s="19"/>
      <c r="V28" s="19"/>
      <c r="W28" s="19" t="s">
        <v>94</v>
      </c>
      <c r="X28" s="45" t="s">
        <v>152</v>
      </c>
      <c r="Y28" s="56" t="s">
        <v>42</v>
      </c>
      <c r="Z28" s="57" t="s">
        <v>43</v>
      </c>
      <c r="AA28" s="53" t="s">
        <v>86</v>
      </c>
      <c r="AB28" s="11"/>
    </row>
    <row r="29" s="1" customFormat="1" ht="197.4" customHeight="1" spans="1:28">
      <c r="A29" s="19">
        <v>21</v>
      </c>
      <c r="B29" s="19" t="s">
        <v>153</v>
      </c>
      <c r="C29" s="25" t="s">
        <v>154</v>
      </c>
      <c r="D29" s="19" t="s">
        <v>149</v>
      </c>
      <c r="E29" s="19" t="s">
        <v>150</v>
      </c>
      <c r="F29" s="19" t="s">
        <v>36</v>
      </c>
      <c r="G29" s="25" t="s">
        <v>155</v>
      </c>
      <c r="H29" s="25" t="s">
        <v>156</v>
      </c>
      <c r="I29" s="39" t="s">
        <v>99</v>
      </c>
      <c r="J29" s="19">
        <v>75000</v>
      </c>
      <c r="K29" s="33">
        <f t="shared" si="5"/>
        <v>293.690196</v>
      </c>
      <c r="L29" s="33">
        <f t="shared" si="6"/>
        <v>293.690196</v>
      </c>
      <c r="M29" s="33">
        <v>293.690196</v>
      </c>
      <c r="N29" s="36"/>
      <c r="O29" s="36"/>
      <c r="P29" s="36"/>
      <c r="Q29" s="36"/>
      <c r="R29" s="36"/>
      <c r="S29" s="19"/>
      <c r="T29" s="19"/>
      <c r="U29" s="19"/>
      <c r="V29" s="19"/>
      <c r="W29" s="19" t="s">
        <v>100</v>
      </c>
      <c r="X29" s="45" t="s">
        <v>152</v>
      </c>
      <c r="Y29" s="56" t="s">
        <v>42</v>
      </c>
      <c r="Z29" s="57" t="s">
        <v>43</v>
      </c>
      <c r="AA29" s="53" t="s">
        <v>86</v>
      </c>
      <c r="AB29" s="11"/>
    </row>
    <row r="30" s="1" customFormat="1" ht="197.4" customHeight="1" spans="1:28">
      <c r="A30" s="19">
        <v>22</v>
      </c>
      <c r="B30" s="19" t="s">
        <v>157</v>
      </c>
      <c r="C30" s="25" t="s">
        <v>158</v>
      </c>
      <c r="D30" s="19" t="s">
        <v>149</v>
      </c>
      <c r="E30" s="19" t="s">
        <v>150</v>
      </c>
      <c r="F30" s="19" t="s">
        <v>36</v>
      </c>
      <c r="G30" s="25" t="s">
        <v>159</v>
      </c>
      <c r="H30" s="25" t="s">
        <v>160</v>
      </c>
      <c r="I30" s="39" t="s">
        <v>99</v>
      </c>
      <c r="J30" s="19">
        <v>32416</v>
      </c>
      <c r="K30" s="33">
        <f t="shared" si="5"/>
        <v>80</v>
      </c>
      <c r="L30" s="33">
        <f t="shared" si="6"/>
        <v>80</v>
      </c>
      <c r="M30" s="33">
        <v>80</v>
      </c>
      <c r="N30" s="36"/>
      <c r="O30" s="36"/>
      <c r="P30" s="36"/>
      <c r="Q30" s="36"/>
      <c r="R30" s="36"/>
      <c r="S30" s="19"/>
      <c r="T30" s="19"/>
      <c r="U30" s="19"/>
      <c r="V30" s="19"/>
      <c r="W30" s="19" t="s">
        <v>161</v>
      </c>
      <c r="X30" s="45" t="s">
        <v>152</v>
      </c>
      <c r="Y30" s="56" t="s">
        <v>42</v>
      </c>
      <c r="Z30" s="57" t="s">
        <v>43</v>
      </c>
      <c r="AA30" s="53" t="s">
        <v>86</v>
      </c>
      <c r="AB30" s="11"/>
    </row>
    <row r="31" s="1" customFormat="1" ht="197.4" customHeight="1" spans="1:28">
      <c r="A31" s="19">
        <v>23</v>
      </c>
      <c r="B31" s="19" t="s">
        <v>162</v>
      </c>
      <c r="C31" s="25" t="s">
        <v>163</v>
      </c>
      <c r="D31" s="19" t="s">
        <v>149</v>
      </c>
      <c r="E31" s="19" t="s">
        <v>150</v>
      </c>
      <c r="F31" s="19" t="s">
        <v>36</v>
      </c>
      <c r="G31" s="25" t="s">
        <v>164</v>
      </c>
      <c r="H31" s="25" t="s">
        <v>165</v>
      </c>
      <c r="I31" s="39" t="s">
        <v>99</v>
      </c>
      <c r="J31" s="19">
        <v>32094</v>
      </c>
      <c r="K31" s="33">
        <f t="shared" si="5"/>
        <v>187.342372</v>
      </c>
      <c r="L31" s="33">
        <f t="shared" si="6"/>
        <v>187.342372</v>
      </c>
      <c r="M31" s="33">
        <v>187.342372</v>
      </c>
      <c r="N31" s="36"/>
      <c r="O31" s="36"/>
      <c r="P31" s="36"/>
      <c r="Q31" s="36"/>
      <c r="R31" s="36"/>
      <c r="S31" s="19"/>
      <c r="T31" s="19"/>
      <c r="U31" s="19"/>
      <c r="V31" s="19"/>
      <c r="W31" s="19" t="s">
        <v>166</v>
      </c>
      <c r="X31" s="45" t="s">
        <v>152</v>
      </c>
      <c r="Y31" s="56" t="s">
        <v>42</v>
      </c>
      <c r="Z31" s="57" t="s">
        <v>43</v>
      </c>
      <c r="AA31" s="53" t="s">
        <v>86</v>
      </c>
      <c r="AB31" s="11"/>
    </row>
    <row r="32" s="1" customFormat="1" ht="197.4" customHeight="1" spans="1:28">
      <c r="A32" s="19">
        <v>24</v>
      </c>
      <c r="B32" s="19" t="s">
        <v>167</v>
      </c>
      <c r="C32" s="25" t="s">
        <v>168</v>
      </c>
      <c r="D32" s="19" t="s">
        <v>149</v>
      </c>
      <c r="E32" s="19" t="s">
        <v>150</v>
      </c>
      <c r="F32" s="19" t="s">
        <v>36</v>
      </c>
      <c r="G32" s="25" t="s">
        <v>169</v>
      </c>
      <c r="H32" s="25" t="s">
        <v>170</v>
      </c>
      <c r="I32" s="39" t="s">
        <v>99</v>
      </c>
      <c r="J32" s="19">
        <v>27000</v>
      </c>
      <c r="K32" s="33">
        <f t="shared" si="5"/>
        <v>38.046853</v>
      </c>
      <c r="L32" s="33">
        <f t="shared" si="6"/>
        <v>38.046853</v>
      </c>
      <c r="M32" s="33">
        <v>38.046853</v>
      </c>
      <c r="N32" s="36"/>
      <c r="O32" s="36"/>
      <c r="P32" s="36"/>
      <c r="Q32" s="36"/>
      <c r="R32" s="36"/>
      <c r="S32" s="19"/>
      <c r="T32" s="19"/>
      <c r="U32" s="19"/>
      <c r="V32" s="19"/>
      <c r="W32" s="19" t="s">
        <v>171</v>
      </c>
      <c r="X32" s="45" t="s">
        <v>152</v>
      </c>
      <c r="Y32" s="56" t="s">
        <v>42</v>
      </c>
      <c r="Z32" s="57" t="s">
        <v>43</v>
      </c>
      <c r="AA32" s="53" t="s">
        <v>86</v>
      </c>
      <c r="AB32" s="11"/>
    </row>
    <row r="33" s="1" customFormat="1" ht="197.4" customHeight="1" spans="1:28">
      <c r="A33" s="19">
        <v>25</v>
      </c>
      <c r="B33" s="19" t="s">
        <v>172</v>
      </c>
      <c r="C33" s="26" t="s">
        <v>173</v>
      </c>
      <c r="D33" s="19" t="s">
        <v>149</v>
      </c>
      <c r="E33" s="19" t="s">
        <v>150</v>
      </c>
      <c r="F33" s="19" t="s">
        <v>36</v>
      </c>
      <c r="G33" s="25" t="s">
        <v>174</v>
      </c>
      <c r="H33" s="25" t="s">
        <v>175</v>
      </c>
      <c r="I33" s="39" t="s">
        <v>99</v>
      </c>
      <c r="J33" s="19">
        <v>32000</v>
      </c>
      <c r="K33" s="33">
        <f t="shared" si="5"/>
        <v>384</v>
      </c>
      <c r="L33" s="33">
        <f t="shared" si="6"/>
        <v>384</v>
      </c>
      <c r="M33" s="39">
        <v>384</v>
      </c>
      <c r="N33" s="36"/>
      <c r="O33" s="36"/>
      <c r="P33" s="36"/>
      <c r="Q33" s="36"/>
      <c r="R33" s="36"/>
      <c r="S33" s="19"/>
      <c r="T33" s="19"/>
      <c r="U33" s="19"/>
      <c r="V33" s="19"/>
      <c r="W33" s="19" t="s">
        <v>176</v>
      </c>
      <c r="X33" s="45" t="s">
        <v>152</v>
      </c>
      <c r="Y33" s="56" t="s">
        <v>42</v>
      </c>
      <c r="Z33" s="57" t="s">
        <v>43</v>
      </c>
      <c r="AA33" s="53" t="s">
        <v>86</v>
      </c>
      <c r="AB33" s="11"/>
    </row>
    <row r="34" s="6" customFormat="1" ht="80" customHeight="1" spans="1:28">
      <c r="A34" s="15" t="s">
        <v>177</v>
      </c>
      <c r="B34" s="14"/>
      <c r="C34" s="14" t="s">
        <v>178</v>
      </c>
      <c r="D34" s="24"/>
      <c r="E34" s="24"/>
      <c r="F34" s="24"/>
      <c r="G34" s="24"/>
      <c r="H34" s="24"/>
      <c r="I34" s="24"/>
      <c r="J34" s="24"/>
      <c r="K34" s="37">
        <f>K35</f>
        <v>455.305313</v>
      </c>
      <c r="L34" s="37">
        <f>L35</f>
        <v>455.305313</v>
      </c>
      <c r="M34" s="37">
        <f>M35</f>
        <v>455.305313</v>
      </c>
      <c r="N34" s="38">
        <f t="shared" ref="N34:V34" si="7">N35</f>
        <v>0</v>
      </c>
      <c r="O34" s="38">
        <f t="shared" si="7"/>
        <v>0</v>
      </c>
      <c r="P34" s="38">
        <f t="shared" si="7"/>
        <v>0</v>
      </c>
      <c r="Q34" s="38">
        <f t="shared" si="7"/>
        <v>0</v>
      </c>
      <c r="R34" s="38">
        <f t="shared" si="7"/>
        <v>0</v>
      </c>
      <c r="S34" s="38">
        <f t="shared" si="7"/>
        <v>0</v>
      </c>
      <c r="T34" s="38">
        <f t="shared" si="7"/>
        <v>0</v>
      </c>
      <c r="U34" s="38">
        <f t="shared" si="7"/>
        <v>0</v>
      </c>
      <c r="V34" s="38">
        <f t="shared" si="7"/>
        <v>0</v>
      </c>
      <c r="W34" s="24"/>
      <c r="X34" s="48"/>
      <c r="Y34" s="48"/>
      <c r="Z34" s="48"/>
      <c r="AA34" s="51"/>
      <c r="AB34" s="5"/>
    </row>
    <row r="35" s="1" customFormat="1" ht="162" customHeight="1" spans="1:28">
      <c r="A35" s="19">
        <v>26</v>
      </c>
      <c r="B35" s="19" t="s">
        <v>179</v>
      </c>
      <c r="C35" s="25" t="s">
        <v>180</v>
      </c>
      <c r="D35" s="19" t="s">
        <v>178</v>
      </c>
      <c r="E35" s="19" t="s">
        <v>181</v>
      </c>
      <c r="F35" s="19" t="s">
        <v>36</v>
      </c>
      <c r="G35" s="25" t="s">
        <v>134</v>
      </c>
      <c r="H35" s="25" t="s">
        <v>182</v>
      </c>
      <c r="I35" s="39" t="s">
        <v>54</v>
      </c>
      <c r="J35" s="19">
        <v>1</v>
      </c>
      <c r="K35" s="33">
        <f>L35+S35+T35+U35+V35</f>
        <v>455.305313</v>
      </c>
      <c r="L35" s="33">
        <f>M35+N35+O35+P35+Q35+R35</f>
        <v>455.305313</v>
      </c>
      <c r="M35" s="33">
        <v>455.305313</v>
      </c>
      <c r="N35" s="36"/>
      <c r="O35" s="36"/>
      <c r="P35" s="36"/>
      <c r="Q35" s="36"/>
      <c r="R35" s="36"/>
      <c r="S35" s="19"/>
      <c r="T35" s="19"/>
      <c r="U35" s="19"/>
      <c r="V35" s="19"/>
      <c r="W35" s="19" t="s">
        <v>136</v>
      </c>
      <c r="X35" s="45" t="s">
        <v>183</v>
      </c>
      <c r="Y35" s="56" t="s">
        <v>42</v>
      </c>
      <c r="Z35" s="57" t="s">
        <v>43</v>
      </c>
      <c r="AA35" s="53" t="s">
        <v>86</v>
      </c>
      <c r="AB35" s="11"/>
    </row>
    <row r="36" s="6" customFormat="1" ht="80" customHeight="1" spans="1:28">
      <c r="A36" s="15" t="s">
        <v>184</v>
      </c>
      <c r="B36" s="14"/>
      <c r="C36" s="14" t="s">
        <v>185</v>
      </c>
      <c r="D36" s="24"/>
      <c r="E36" s="24"/>
      <c r="F36" s="24"/>
      <c r="G36" s="24"/>
      <c r="H36" s="24"/>
      <c r="I36" s="24"/>
      <c r="J36" s="24"/>
      <c r="K36" s="37">
        <f>K37</f>
        <v>70</v>
      </c>
      <c r="L36" s="37">
        <f>L37</f>
        <v>70</v>
      </c>
      <c r="M36" s="37">
        <f>M37</f>
        <v>70</v>
      </c>
      <c r="N36" s="38">
        <f t="shared" ref="N36:V36" si="8">N37</f>
        <v>0</v>
      </c>
      <c r="O36" s="38">
        <f t="shared" si="8"/>
        <v>0</v>
      </c>
      <c r="P36" s="38">
        <f t="shared" si="8"/>
        <v>0</v>
      </c>
      <c r="Q36" s="38">
        <f t="shared" si="8"/>
        <v>0</v>
      </c>
      <c r="R36" s="38">
        <f t="shared" si="8"/>
        <v>0</v>
      </c>
      <c r="S36" s="38">
        <f t="shared" si="8"/>
        <v>0</v>
      </c>
      <c r="T36" s="38">
        <f t="shared" si="8"/>
        <v>0</v>
      </c>
      <c r="U36" s="38">
        <f t="shared" si="8"/>
        <v>0</v>
      </c>
      <c r="V36" s="38">
        <f t="shared" si="8"/>
        <v>0</v>
      </c>
      <c r="W36" s="24"/>
      <c r="X36" s="48"/>
      <c r="Y36" s="48"/>
      <c r="Z36" s="48"/>
      <c r="AA36" s="51"/>
      <c r="AB36" s="5"/>
    </row>
    <row r="37" s="1" customFormat="1" ht="129" customHeight="1" spans="1:28">
      <c r="A37" s="19">
        <v>27</v>
      </c>
      <c r="B37" s="19" t="s">
        <v>186</v>
      </c>
      <c r="C37" s="20" t="s">
        <v>187</v>
      </c>
      <c r="D37" s="19" t="s">
        <v>185</v>
      </c>
      <c r="E37" s="19" t="s">
        <v>185</v>
      </c>
      <c r="F37" s="19" t="s">
        <v>36</v>
      </c>
      <c r="G37" s="20" t="s">
        <v>134</v>
      </c>
      <c r="H37" s="20" t="s">
        <v>188</v>
      </c>
      <c r="I37" s="40" t="s">
        <v>54</v>
      </c>
      <c r="J37" s="19">
        <v>1</v>
      </c>
      <c r="K37" s="33">
        <f>L37+S37+T37+U37+V37</f>
        <v>70</v>
      </c>
      <c r="L37" s="33">
        <f>M37+N37+O37+P37+Q37+R37</f>
        <v>70</v>
      </c>
      <c r="M37" s="33">
        <v>70</v>
      </c>
      <c r="N37" s="36"/>
      <c r="O37" s="36"/>
      <c r="P37" s="36"/>
      <c r="Q37" s="36"/>
      <c r="R37" s="36"/>
      <c r="S37" s="19"/>
      <c r="T37" s="19"/>
      <c r="U37" s="19"/>
      <c r="V37" s="19"/>
      <c r="W37" s="19" t="s">
        <v>55</v>
      </c>
      <c r="X37" s="45" t="s">
        <v>189</v>
      </c>
      <c r="Y37" s="56" t="s">
        <v>42</v>
      </c>
      <c r="Z37" s="57" t="s">
        <v>43</v>
      </c>
      <c r="AA37" s="53" t="s">
        <v>44</v>
      </c>
      <c r="AB37" s="11"/>
    </row>
  </sheetData>
  <mergeCells count="24">
    <mergeCell ref="A1:AA1"/>
    <mergeCell ref="K2:V2"/>
    <mergeCell ref="L3:R3"/>
    <mergeCell ref="A5:C5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3:K4"/>
    <mergeCell ref="S3:S4"/>
    <mergeCell ref="T3:T4"/>
    <mergeCell ref="U3:U4"/>
    <mergeCell ref="V3:V4"/>
    <mergeCell ref="W2:W4"/>
    <mergeCell ref="X2:X4"/>
    <mergeCell ref="Y2:Y4"/>
    <mergeCell ref="Z2:Z4"/>
    <mergeCell ref="AA2:AA4"/>
  </mergeCells>
  <printOptions horizontalCentered="1"/>
  <pageMargins left="0.196527777777778" right="0.156944444444444" top="0.393055555555556" bottom="0.275" header="0.156944444444444" footer="0.236111111111111"/>
  <pageSetup paperSize="9" scale="17" orientation="landscape" horizontalDpi="600"/>
  <headerFooter/>
  <ignoredErrors>
    <ignoredError sqref="L3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kshl</dc:creator>
  <cp:lastModifiedBy>ZFB</cp:lastModifiedBy>
  <dcterms:created xsi:type="dcterms:W3CDTF">2018-02-11T11:18:00Z</dcterms:created>
  <cp:lastPrinted>2019-05-16T12:47:00Z</cp:lastPrinted>
  <dcterms:modified xsi:type="dcterms:W3CDTF">2026-08-19T15:15:47Z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eadingLayout">
    <vt:bool>true</vt:bool>
  </property>
  <property fmtid="{D5CDD505-2E9C-101B-9397-08002B2CF9AE}" pid="4" name="ICV">
    <vt:lpwstr>6D2397A11CFF490D80B9825CD5112B6B</vt:lpwstr>
  </property>
</Properties>
</file>